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87922DB5-F797-4008-A89F-55DBEF34BF06}" xr6:coauthVersionLast="36" xr6:coauthVersionMax="45" xr10:uidLastSave="{00000000-0000-0000-0000-000000000000}"/>
  <bookViews>
    <workbookView xWindow="0" yWindow="0" windowWidth="25200" windowHeight="11475" firstSheet="6" activeTab="15" xr2:uid="{00000000-000D-0000-FFFF-FFFF00000000}"/>
  </bookViews>
  <sheets>
    <sheet name="kim. vagyon áll. alakulás ÖNK" sheetId="13" r:id="rId1"/>
    <sheet name="kim. vagyon áll. alakulás PH" sheetId="14" r:id="rId2"/>
    <sheet name="kim. vagyon áll.alakulás GAMESZ" sheetId="15" r:id="rId3"/>
    <sheet name="kim. vagyon áll.alakulás OVI" sheetId="16" r:id="rId4"/>
    <sheet name="kim. vagyon áll.alakulás FGYMK" sheetId="17" r:id="rId5"/>
    <sheet name="kim. vagyon áll.alakulás TASZII" sheetId="18" r:id="rId6"/>
    <sheet name="értékvesztés" sheetId="19" r:id="rId7"/>
    <sheet name="Tájékoztató adatok" sheetId="20" r:id="rId8"/>
    <sheet name="Közvetett támogatás" sheetId="2" state="hidden" r:id="rId9"/>
    <sheet name="Helyi adó mérték" sheetId="12" r:id="rId10"/>
    <sheet name="Munka2" sheetId="10" state="hidden" r:id="rId11"/>
    <sheet name="vis maior" sheetId="8" state="hidden" r:id="rId12"/>
    <sheet name="előző évről áthúzódó áll tám el" sheetId="3" state="hidden" r:id="rId13"/>
    <sheet name="Adósságkonsz. n.rész.önk. több " sheetId="9" state="hidden" r:id="rId14"/>
    <sheet name="ált., köznev., szoc. állami tám" sheetId="21" r:id="rId15"/>
    <sheet name="kieg és kötött áll tám" sheetId="4" r:id="rId16"/>
    <sheet name="2021. évi áthúzódó tám" sheetId="11" r:id="rId17"/>
  </sheets>
  <calcPr calcId="191029"/>
</workbook>
</file>

<file path=xl/calcChain.xml><?xml version="1.0" encoding="utf-8"?>
<calcChain xmlns="http://schemas.openxmlformats.org/spreadsheetml/2006/main">
  <c r="C7" i="20" l="1"/>
  <c r="D7" i="20"/>
  <c r="C10" i="20"/>
  <c r="D10" i="20"/>
  <c r="E10" i="20"/>
  <c r="F10" i="20"/>
  <c r="G10" i="20"/>
  <c r="H10" i="20"/>
  <c r="D18" i="19"/>
  <c r="E18" i="19"/>
  <c r="F18" i="19"/>
  <c r="G18" i="19"/>
  <c r="H18" i="19"/>
  <c r="C18" i="19"/>
  <c r="D34" i="19"/>
  <c r="E34" i="19"/>
  <c r="F34" i="19"/>
  <c r="G34" i="19"/>
  <c r="H34" i="19"/>
  <c r="C34" i="19"/>
  <c r="H27" i="20"/>
  <c r="G27" i="20"/>
  <c r="F27" i="20"/>
  <c r="E27" i="20"/>
  <c r="H24" i="20"/>
  <c r="G24" i="20"/>
  <c r="F24" i="20"/>
  <c r="E24" i="20"/>
  <c r="H21" i="20"/>
  <c r="G21" i="20"/>
  <c r="F21" i="20"/>
  <c r="E21" i="20"/>
  <c r="H7" i="20"/>
  <c r="G7" i="20"/>
  <c r="F7" i="20"/>
  <c r="E7" i="20"/>
  <c r="H98" i="19"/>
  <c r="G98" i="19"/>
  <c r="F98" i="19"/>
  <c r="E98" i="19"/>
  <c r="D98" i="19"/>
  <c r="C98" i="19"/>
  <c r="H82" i="19"/>
  <c r="G82" i="19"/>
  <c r="F82" i="19"/>
  <c r="E82" i="19"/>
  <c r="D82" i="19"/>
  <c r="C82" i="19"/>
  <c r="H66" i="19"/>
  <c r="G66" i="19"/>
  <c r="F66" i="19"/>
  <c r="E66" i="19"/>
  <c r="D66" i="19"/>
  <c r="C66" i="19"/>
  <c r="H50" i="19"/>
  <c r="G50" i="19"/>
  <c r="F50" i="19"/>
  <c r="E50" i="19"/>
  <c r="D50" i="19"/>
  <c r="C50" i="19"/>
  <c r="I31" i="18"/>
  <c r="C29" i="18"/>
  <c r="I29" i="18" s="1"/>
  <c r="H28" i="18"/>
  <c r="G28" i="18"/>
  <c r="G29" i="18" s="1"/>
  <c r="F28" i="18"/>
  <c r="F29" i="18" s="1"/>
  <c r="E28" i="18"/>
  <c r="E29" i="18" s="1"/>
  <c r="D28" i="18"/>
  <c r="D29" i="18" s="1"/>
  <c r="C28" i="18"/>
  <c r="I28" i="18" s="1"/>
  <c r="I27" i="18"/>
  <c r="I26" i="18"/>
  <c r="I25" i="18"/>
  <c r="H24" i="18"/>
  <c r="H29" i="18" s="1"/>
  <c r="G24" i="18"/>
  <c r="F24" i="18"/>
  <c r="E24" i="18"/>
  <c r="D24" i="18"/>
  <c r="C24" i="18"/>
  <c r="I24" i="18" s="1"/>
  <c r="I23" i="18"/>
  <c r="I22" i="18"/>
  <c r="I21" i="18"/>
  <c r="F20" i="18"/>
  <c r="F30" i="18" s="1"/>
  <c r="H19" i="18"/>
  <c r="G19" i="18"/>
  <c r="F19" i="18"/>
  <c r="E19" i="18"/>
  <c r="D19" i="18"/>
  <c r="C19" i="18"/>
  <c r="I19" i="18" s="1"/>
  <c r="I18" i="18"/>
  <c r="I17" i="18"/>
  <c r="I16" i="18"/>
  <c r="I15" i="18"/>
  <c r="I14" i="18"/>
  <c r="H13" i="18"/>
  <c r="H20" i="18" s="1"/>
  <c r="H30" i="18" s="1"/>
  <c r="G13" i="18"/>
  <c r="G20" i="18" s="1"/>
  <c r="G30" i="18" s="1"/>
  <c r="F13" i="18"/>
  <c r="E13" i="18"/>
  <c r="E20" i="18" s="1"/>
  <c r="E30" i="18" s="1"/>
  <c r="D13" i="18"/>
  <c r="D20" i="18" s="1"/>
  <c r="D30" i="18" s="1"/>
  <c r="C13" i="18"/>
  <c r="C20" i="18" s="1"/>
  <c r="I12" i="18"/>
  <c r="I11" i="18"/>
  <c r="I10" i="18"/>
  <c r="I9" i="18"/>
  <c r="I8" i="18"/>
  <c r="I7" i="18"/>
  <c r="I6" i="18"/>
  <c r="I31" i="17"/>
  <c r="H29" i="17"/>
  <c r="I28" i="17"/>
  <c r="H28" i="17"/>
  <c r="G28" i="17"/>
  <c r="F28" i="17"/>
  <c r="F29" i="17" s="1"/>
  <c r="E28" i="17"/>
  <c r="E29" i="17" s="1"/>
  <c r="D28" i="17"/>
  <c r="D29" i="17" s="1"/>
  <c r="C28" i="17"/>
  <c r="C29" i="17" s="1"/>
  <c r="I29" i="17" s="1"/>
  <c r="I27" i="17"/>
  <c r="I26" i="17"/>
  <c r="I25" i="17"/>
  <c r="H24" i="17"/>
  <c r="G24" i="17"/>
  <c r="G29" i="17" s="1"/>
  <c r="F24" i="17"/>
  <c r="E24" i="17"/>
  <c r="D24" i="17"/>
  <c r="C24" i="17"/>
  <c r="I24" i="17" s="1"/>
  <c r="I23" i="17"/>
  <c r="I22" i="17"/>
  <c r="I21" i="17"/>
  <c r="E20" i="17"/>
  <c r="H19" i="17"/>
  <c r="G19" i="17"/>
  <c r="F19" i="17"/>
  <c r="E19" i="17"/>
  <c r="D19" i="17"/>
  <c r="C19" i="17"/>
  <c r="I19" i="17" s="1"/>
  <c r="I18" i="17"/>
  <c r="I17" i="17"/>
  <c r="I16" i="17"/>
  <c r="I15" i="17"/>
  <c r="I14" i="17"/>
  <c r="H13" i="17"/>
  <c r="H20" i="17" s="1"/>
  <c r="H30" i="17" s="1"/>
  <c r="G13" i="17"/>
  <c r="G20" i="17" s="1"/>
  <c r="F13" i="17"/>
  <c r="F20" i="17" s="1"/>
  <c r="F30" i="17" s="1"/>
  <c r="E13" i="17"/>
  <c r="D13" i="17"/>
  <c r="D20" i="17" s="1"/>
  <c r="D30" i="17" s="1"/>
  <c r="C13" i="17"/>
  <c r="C20" i="17" s="1"/>
  <c r="I12" i="17"/>
  <c r="I11" i="17"/>
  <c r="I10" i="17"/>
  <c r="I9" i="17"/>
  <c r="I8" i="17"/>
  <c r="I7" i="17"/>
  <c r="I6" i="17"/>
  <c r="I31" i="16"/>
  <c r="H29" i="16"/>
  <c r="H28" i="16"/>
  <c r="G28" i="16"/>
  <c r="F28" i="16"/>
  <c r="F29" i="16" s="1"/>
  <c r="E28" i="16"/>
  <c r="E29" i="16" s="1"/>
  <c r="D28" i="16"/>
  <c r="D29" i="16" s="1"/>
  <c r="C28" i="16"/>
  <c r="C29" i="16" s="1"/>
  <c r="I29" i="16" s="1"/>
  <c r="I27" i="16"/>
  <c r="I26" i="16"/>
  <c r="I25" i="16"/>
  <c r="H24" i="16"/>
  <c r="G24" i="16"/>
  <c r="G29" i="16" s="1"/>
  <c r="F24" i="16"/>
  <c r="E24" i="16"/>
  <c r="D24" i="16"/>
  <c r="C24" i="16"/>
  <c r="I24" i="16" s="1"/>
  <c r="I23" i="16"/>
  <c r="I22" i="16"/>
  <c r="I21" i="16"/>
  <c r="E20" i="16"/>
  <c r="E30" i="16" s="1"/>
  <c r="H19" i="16"/>
  <c r="G19" i="16"/>
  <c r="F19" i="16"/>
  <c r="E19" i="16"/>
  <c r="D19" i="16"/>
  <c r="C19" i="16"/>
  <c r="I19" i="16" s="1"/>
  <c r="I18" i="16"/>
  <c r="I17" i="16"/>
  <c r="I16" i="16"/>
  <c r="I15" i="16"/>
  <c r="I14" i="16"/>
  <c r="H13" i="16"/>
  <c r="H20" i="16" s="1"/>
  <c r="H30" i="16" s="1"/>
  <c r="G13" i="16"/>
  <c r="G20" i="16" s="1"/>
  <c r="F13" i="16"/>
  <c r="F20" i="16" s="1"/>
  <c r="F30" i="16" s="1"/>
  <c r="E13" i="16"/>
  <c r="D13" i="16"/>
  <c r="D20" i="16" s="1"/>
  <c r="D30" i="16" s="1"/>
  <c r="C13" i="16"/>
  <c r="C20" i="16" s="1"/>
  <c r="I12" i="16"/>
  <c r="I11" i="16"/>
  <c r="I10" i="16"/>
  <c r="I9" i="16"/>
  <c r="I8" i="16"/>
  <c r="I7" i="16"/>
  <c r="I6" i="16"/>
  <c r="I31" i="15"/>
  <c r="H29" i="15"/>
  <c r="H28" i="15"/>
  <c r="G28" i="15"/>
  <c r="F28" i="15"/>
  <c r="F29" i="15" s="1"/>
  <c r="E28" i="15"/>
  <c r="E29" i="15" s="1"/>
  <c r="D28" i="15"/>
  <c r="D29" i="15" s="1"/>
  <c r="C28" i="15"/>
  <c r="C29" i="15" s="1"/>
  <c r="I29" i="15" s="1"/>
  <c r="I27" i="15"/>
  <c r="I26" i="15"/>
  <c r="I25" i="15"/>
  <c r="H24" i="15"/>
  <c r="G24" i="15"/>
  <c r="G29" i="15" s="1"/>
  <c r="F24" i="15"/>
  <c r="E24" i="15"/>
  <c r="D24" i="15"/>
  <c r="C24" i="15"/>
  <c r="I24" i="15" s="1"/>
  <c r="I23" i="15"/>
  <c r="I22" i="15"/>
  <c r="I21" i="15"/>
  <c r="F20" i="15"/>
  <c r="F30" i="15" s="1"/>
  <c r="E20" i="15"/>
  <c r="H19" i="15"/>
  <c r="G19" i="15"/>
  <c r="F19" i="15"/>
  <c r="E19" i="15"/>
  <c r="D19" i="15"/>
  <c r="C19" i="15"/>
  <c r="I19" i="15" s="1"/>
  <c r="I18" i="15"/>
  <c r="I17" i="15"/>
  <c r="I16" i="15"/>
  <c r="I15" i="15"/>
  <c r="I14" i="15"/>
  <c r="H13" i="15"/>
  <c r="H20" i="15" s="1"/>
  <c r="H30" i="15" s="1"/>
  <c r="G13" i="15"/>
  <c r="G20" i="15" s="1"/>
  <c r="F13" i="15"/>
  <c r="E13" i="15"/>
  <c r="D13" i="15"/>
  <c r="D20" i="15" s="1"/>
  <c r="D30" i="15" s="1"/>
  <c r="C13" i="15"/>
  <c r="C20" i="15" s="1"/>
  <c r="I12" i="15"/>
  <c r="I11" i="15"/>
  <c r="I10" i="15"/>
  <c r="I9" i="15"/>
  <c r="I8" i="15"/>
  <c r="I7" i="15"/>
  <c r="I6" i="15"/>
  <c r="I20" i="18" l="1"/>
  <c r="C30" i="18"/>
  <c r="I30" i="18" s="1"/>
  <c r="I13" i="18"/>
  <c r="I20" i="17"/>
  <c r="C30" i="17"/>
  <c r="G30" i="17"/>
  <c r="E30" i="17"/>
  <c r="I13" i="17"/>
  <c r="I20" i="16"/>
  <c r="C30" i="16"/>
  <c r="G30" i="16"/>
  <c r="I28" i="16"/>
  <c r="I13" i="16"/>
  <c r="I20" i="15"/>
  <c r="C30" i="15"/>
  <c r="G30" i="15"/>
  <c r="E30" i="15"/>
  <c r="I28" i="15"/>
  <c r="I13" i="15"/>
  <c r="I30" i="17" l="1"/>
  <c r="I30" i="16"/>
  <c r="I30" i="15"/>
  <c r="AB17" i="12" l="1"/>
  <c r="D27" i="20"/>
  <c r="C27" i="20"/>
  <c r="D24" i="20"/>
  <c r="C24" i="20"/>
  <c r="D21" i="20"/>
  <c r="C21" i="20"/>
  <c r="AA17" i="12" l="1"/>
  <c r="Z17" i="12" l="1"/>
  <c r="Y17" i="12"/>
  <c r="X17" i="12"/>
  <c r="W17" i="12"/>
  <c r="V17" i="12"/>
  <c r="U17" i="12"/>
  <c r="T17" i="12"/>
  <c r="S17" i="12"/>
  <c r="R17" i="12"/>
  <c r="Q17" i="12"/>
  <c r="P17" i="12"/>
  <c r="F7" i="8" l="1"/>
  <c r="I7" i="9" l="1"/>
  <c r="E7" i="3"/>
  <c r="D8" i="3" l="1"/>
  <c r="C8" i="3"/>
  <c r="C9" i="3" l="1"/>
  <c r="C10" i="3"/>
  <c r="D9" i="3"/>
  <c r="D10" i="3"/>
  <c r="E8" i="3"/>
  <c r="E9" i="3" l="1"/>
  <c r="E10" i="3" s="1"/>
  <c r="D19" i="2"/>
  <c r="C19" i="2"/>
</calcChain>
</file>

<file path=xl/sharedStrings.xml><?xml version="1.0" encoding="utf-8"?>
<sst xmlns="http://schemas.openxmlformats.org/spreadsheetml/2006/main" count="963" uniqueCount="300">
  <si>
    <t>Hévíz Város Önkormányzat</t>
  </si>
  <si>
    <t>Helyi adómértékek és bevételek alakulása</t>
  </si>
  <si>
    <t>ezer Ft</t>
  </si>
  <si>
    <t>A</t>
  </si>
  <si>
    <t>B</t>
  </si>
  <si>
    <t>C</t>
  </si>
  <si>
    <t>Megnevezés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</si>
  <si>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</si>
  <si>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</si>
  <si>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</si>
  <si>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</si>
  <si>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</si>
  <si>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</si>
  <si>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</si>
  <si>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</si>
  <si>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</si>
  <si>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</si>
  <si>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</si>
  <si>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</si>
  <si>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</si>
  <si>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</si>
  <si>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</si>
  <si>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</si>
  <si>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</si>
  <si>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</si>
  <si>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</si>
  <si>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</si>
  <si>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</si>
  <si>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</si>
  <si>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</si>
  <si>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</si>
  <si>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</si>
  <si>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</si>
  <si>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</si>
  <si>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</si>
  <si>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</si>
  <si>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</si>
  <si>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</si>
  <si>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</si>
  <si>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</si>
  <si>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</si>
  <si>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Helyi önkormányzatok kiegészítő támogatásai összesen</t>
  </si>
  <si>
    <t>Mindösszesen:</t>
  </si>
  <si>
    <t>Tényleges támogatás</t>
  </si>
  <si>
    <t>Eltérés (fel nem használt)</t>
  </si>
  <si>
    <t>Helyi önkormányzatok felhalmozási célúköltségvetési támogatásai  összesen:</t>
  </si>
  <si>
    <t>T/3.  melléklet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</si>
  <si>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</si>
  <si>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</si>
  <si>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</si>
  <si>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</si>
  <si>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</si>
  <si>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</si>
  <si>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Visszafizetési kötelezettség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</si>
  <si>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</si>
  <si>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T/4.  melléklet</t>
  </si>
  <si>
    <t xml:space="preserve">Hévíz Város Önkormányzat előző évi (2017.) kötelezettségvállalással terhelt kiegészítő támogatásainak és egyéb kötött felhasználású támogatások maradványainak elszámolása </t>
  </si>
  <si>
    <t>Helyi önkormányzatok működési célú költségvetési támogatása összesen</t>
  </si>
  <si>
    <t>Az önkormányzat által 2017. évben fel nem használt, de 2018. évben jogszerűen felhasználhatóösszeg (2016. évi)</t>
  </si>
  <si>
    <t>Ebből 2018. évben az előírt határidőig ténylegesen felhasznált összeg</t>
  </si>
  <si>
    <t>Az önkormányzat által az adott célra ténylegesen felhasznált összeg 2018-ban</t>
  </si>
  <si>
    <t xml:space="preserve">Hévíz Város Önkormányzat vis maior támogatásának  elszámolása </t>
  </si>
  <si>
    <t>A központi költségvetésből támogatásként rendelkezésre bocsátott összeg</t>
  </si>
  <si>
    <t>Folyósított támogatás önkormányzatnál 2018. évet követően jogszerűen felhasználható része (előleg)</t>
  </si>
  <si>
    <t>Az adott célra jogszerűen felhasznált összeg</t>
  </si>
  <si>
    <t xml:space="preserve">Előírt visszafizetési kötelezettség összege </t>
  </si>
  <si>
    <t>9/2011. (II. 15.) Korm. r. alapján 2018. évben folyósítoitt támogatás</t>
  </si>
  <si>
    <t>S.sz.</t>
  </si>
  <si>
    <t>adómértékek (Ft)</t>
  </si>
  <si>
    <t>bevétel (ezer Ft)</t>
  </si>
  <si>
    <t>2020.</t>
  </si>
  <si>
    <t>GAMESZ</t>
  </si>
  <si>
    <t>FGYMK</t>
  </si>
  <si>
    <t>01</t>
  </si>
  <si>
    <t>Betegszabadsággal összefüggő munkáltatói kifizetés</t>
  </si>
  <si>
    <t>02</t>
  </si>
  <si>
    <t>Betegszabadsággal összefüggő kifizetésben részesülők száma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</si>
  <si>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</si>
  <si>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</si>
  <si>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</si>
  <si>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</si>
  <si>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</si>
  <si>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</si>
  <si>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</si>
  <si>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</si>
  <si>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</si>
  <si>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</si>
  <si>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</si>
  <si>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</si>
  <si>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</si>
  <si>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</si>
  <si>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</si>
  <si>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</si>
  <si>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</si>
  <si>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- ebből: beruházáshoz, felújításhoz kapcsolódó</t>
  </si>
  <si>
    <t>20</t>
  </si>
  <si>
    <t>- ebből: vásárolt termékekhez és szolgáltatásokhoz kapcsolódó</t>
  </si>
  <si>
    <t>21</t>
  </si>
  <si>
    <t>22</t>
  </si>
  <si>
    <t>- ebből: behajthatatlan követelésként leírt összeg</t>
  </si>
  <si>
    <t>23</t>
  </si>
  <si>
    <t>- ebből: elengedett követelések összege</t>
  </si>
  <si>
    <t>24</t>
  </si>
  <si>
    <t>A K506. Egyéb működési célú támogatások államháztartáson belülre rovaton kimutatott kiadásokból az előlegként kifizetett összeg</t>
  </si>
  <si>
    <t>25</t>
  </si>
  <si>
    <t>A K84. Egyéb felhalmozási célú támogatások államháztartáson belülre rovaton kimutatott kiadásokból az előlegként kifizetett összeg</t>
  </si>
  <si>
    <t>26</t>
  </si>
  <si>
    <t>A K512. Egyéb működési célú támogatások államháztartáson kívülre rovaton kimutatott kiadásokból az előlegként kifizetett összeg</t>
  </si>
  <si>
    <t>27</t>
  </si>
  <si>
    <t>A K89. Egyéb felhalmozási célú támogatások államháztartáson kívülre rovaton kimutatott kiadásokból az előlegként kifizetett összeg</t>
  </si>
  <si>
    <t>28</t>
  </si>
  <si>
    <t>29</t>
  </si>
  <si>
    <t>30</t>
  </si>
  <si>
    <t>31</t>
  </si>
  <si>
    <t>32</t>
  </si>
  <si>
    <t>33</t>
  </si>
  <si>
    <t>- bruttó értéke</t>
  </si>
  <si>
    <t>34</t>
  </si>
  <si>
    <t>- halmozott értékcsökkenése</t>
  </si>
  <si>
    <t>35</t>
  </si>
  <si>
    <t>36</t>
  </si>
  <si>
    <t>37</t>
  </si>
  <si>
    <t>- ebből: önkormányzati többségi tulajdonú vállalkozásokhoz kapcsolódó garanciavállalások állománya</t>
  </si>
  <si>
    <t>- ebből: egyéb garanciavállalások állománya</t>
  </si>
  <si>
    <t>- ebből: önkormányzati többségi tulajdonú vállalkozásokhoz kapcsolódó kezességvállalások állománya</t>
  </si>
  <si>
    <t>- ebből: egyéb kezességvállalások állománya</t>
  </si>
  <si>
    <t>- ebből: egyéb függő kötelezettségek állománya</t>
  </si>
  <si>
    <t>- ebből: a tárgyévben keletkezett PPP miatti kötelezettségvállalások állománya</t>
  </si>
  <si>
    <t>A K9111. Hosszú lejáratú hitelek, kölcsönök törlesztése pénzügyi vállalkozásnak, K9113. Rövid lejáratú hitelek, kölcsönök törlesztése pénzügyi vállalkozásnak rovatokon kimutatott kötelezettségvállalás, más fizetési kötelezettség összegéből a kormányzati szektorba sorolt egyéb szervezettel szemben fennálló összeg</t>
  </si>
  <si>
    <t>A K9123. Kincstárjegyek beváltása, K9124. Éven belüli lejáratú belföldi értékpapírok beváltása, K9125. Belföldi kötvények beváltása, K9126. Éven túli lejáratú belföldi értékpapírok beváltása rovatokon kimutatott kötelezettségvállalás, más fizetési kötelezettség összegéből a kormányzati szektorba sorolt egyéb szervezettel szemben fennálló összeg</t>
  </si>
  <si>
    <t>A K917. Pénzügyi lízing kiadásai rovaton kimutatott kötelezettségvállalás, más fizetési kötelezettség összegéből a kormányzati szektorba sorolt egyéb szervezettel szemben fennálló összeg</t>
  </si>
  <si>
    <t>A K94. Váltókiadások rovatokon kimutatott kötelezettségvállalás, más fizetési kötelezettség összegéből a kormányzati szektorba sorolt egyéb szervezettel szemben fennálló összeg</t>
  </si>
  <si>
    <t>A Gst. 8. § (2) bekezdés f) pontja szerinti ügyletek összegéből a kormányzati szektorba sorolt egyéb szervezeten kívül szervezettel szemben fennálló összeg</t>
  </si>
  <si>
    <t>A költségvetési szervek, helyi önkormányzatok, nemzetiségi önkormányzatok, társulások, térségi fejlesztési tanácsok Áht. 10. § (4) bekezdése alapján történő nyilatkozata arról, hogy rendelkeznek-e gazdasági szervezettel (igen=1, nem=2)</t>
  </si>
  <si>
    <t>A gazdasági szervezettel nem rendelkező költségvetési szervek, helyi önkormányzatok, nemzetiségi önkormányzatok, társulások, térségi fejlesztési tanácsok esetén az Áht. 10. § (4) bekezdése alapján a gazdasági szervezet feladatait ellátó szervezet törzskönyvi azonosító (PIR) száma</t>
  </si>
  <si>
    <t>Nyitó adatok, bekerülési érték</t>
  </si>
  <si>
    <t>Nyitó adatok, értékvesztés</t>
  </si>
  <si>
    <t>Tárgyidőszakban elszámolt értékvesztés</t>
  </si>
  <si>
    <t>Tárgyidőszakban visszaírt értékvesztés</t>
  </si>
  <si>
    <t>Záró adatok, bekerülési érték</t>
  </si>
  <si>
    <t>Záró adatok, értékvesztés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</si>
  <si>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</si>
  <si>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</si>
  <si>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</si>
  <si>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</si>
  <si>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</si>
  <si>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</si>
  <si>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</si>
  <si>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</si>
  <si>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</si>
  <si>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</si>
  <si>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Összesen (=01+…+10)</t>
  </si>
  <si>
    <t>Immateriális javak</t>
  </si>
  <si>
    <t>Ingatlanok és kapcsolódó vagyoni értékű jogok</t>
  </si>
  <si>
    <t>Gépek, berendezések, felszerelések, járművek</t>
  </si>
  <si>
    <t>Tenyészállatok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</si>
  <si>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</si>
  <si>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</si>
  <si>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</si>
  <si>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</si>
  <si>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</si>
  <si>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</si>
  <si>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</si>
  <si>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</si>
  <si>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Alapításkori átvétel, vagyonkezelésbe vétel miatti átvétel, vagyonkezelői jog visszavétele</t>
  </si>
  <si>
    <t>Egyéb növekedés</t>
  </si>
  <si>
    <t>Összes növekedés  (=02+…+07)</t>
  </si>
  <si>
    <t>Értékesítés</t>
  </si>
  <si>
    <t>Hiány, selejtezés, megsemmisülés</t>
  </si>
  <si>
    <t>Térítésmentes átadás</t>
  </si>
  <si>
    <t>Költségvetési szerv, társulás alapításkori átadás, vagyonkezelésbe adás miatti átadás, vagyonkezelői jog visszaadása</t>
  </si>
  <si>
    <t>Egyéb csökkenés</t>
  </si>
  <si>
    <t>Összes csökkenés (=09+…+13)</t>
  </si>
  <si>
    <t>Bruttó érték összesen (=01+08-14)</t>
  </si>
  <si>
    <t>Terv szerinti értékcsökkenés nyitó állománya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</si>
  <si>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</si>
  <si>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</si>
  <si>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</si>
  <si>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nyitó állománya</t>
  </si>
  <si>
    <t>Terven felüli értékcsökkenés növekedés</t>
  </si>
  <si>
    <t>Terven felüli értékcsökkenés visszaírás, kivezetés</t>
  </si>
  <si>
    <t>Terven felüli értékcsökkenés záró állománya (=20+21-22)</t>
  </si>
  <si>
    <t>Értékcsökkenés összesen (=19+23)</t>
  </si>
  <si>
    <t>Eszközök nettó értéke (=15-24)</t>
  </si>
  <si>
    <t>Teljesen (0-ig) leírt eszközök bruttó értéke</t>
  </si>
  <si>
    <t>TASZII</t>
  </si>
  <si>
    <t>Az önkormányzat által az adott célra ténylegesen felhasznált összeg</t>
  </si>
  <si>
    <t>Az önkormányzat által fel nem használt, de a következő évben jogszerűen felhasználható összeg</t>
  </si>
  <si>
    <t>Eltérés (=3-4-5)</t>
  </si>
  <si>
    <t>Eltérés (fel nem használt) (=3-4)</t>
  </si>
  <si>
    <t>Költségvetési törvény szerint igényelt támogatás</t>
  </si>
  <si>
    <t>Támogatás évközi változása - Május 15.</t>
  </si>
  <si>
    <t>Támogatás évközi változása - Október 5.</t>
  </si>
  <si>
    <t>Évvégi eltérés (+,-) mutatószám szerinti támogatás (=6-(3+4+5))</t>
  </si>
  <si>
    <t>Az önkormányzat által az adott célra december 31-ig ténylegesen felhasznált összeg (6. és 8. oszlop közül a kisebb érték)</t>
  </si>
  <si>
    <t>Többlettámogatás (ha a 7-6+9 &gt;0, akkor 7-6+9; egyébként 0)</t>
  </si>
  <si>
    <t>Visszafizetési kötelezettség (ha a 7-6+9 &lt;0, akkor 7-6+9 abszolútértéke; egyébként 0)</t>
  </si>
  <si>
    <t xml:space="preserve"> Kimutatás az immateriális javak, tárgyi eszközök koncesszióba, vagyonkezelésbe adott eszközök állományának alakulásáról</t>
  </si>
  <si>
    <t>Sor-szám</t>
  </si>
  <si>
    <t>forint</t>
  </si>
  <si>
    <t>Kimutatás az immateriális javak, tárgyi eszközök koncesszióba, vagyonkezelésbe adott eszközök állományának alakulásáról</t>
  </si>
  <si>
    <t>Hévízi Polgármesteri Hivatal</t>
  </si>
  <si>
    <t>Brunszvik Teréz Napközi Otthonos Óvoda</t>
  </si>
  <si>
    <t>Gróf I. Festetics György Művelődési Központ, Városi Könyvtár és Múzeális Gyűjtemény</t>
  </si>
  <si>
    <t>Teréz Anya Szociális Integrált Intézmény</t>
  </si>
  <si>
    <t>Az eszközök értékvesztésének alakulása</t>
  </si>
  <si>
    <t>Tájékoztató adatok</t>
  </si>
  <si>
    <t>BTNO Óvoda</t>
  </si>
  <si>
    <t>Hévíz Város Önkormányzat általános, köznevelési, szociális, gyermekjóléti és gyermekétkeztetési feladataihoz kapcsolódó támogatások elszámolása</t>
  </si>
  <si>
    <t>Hévíz Város Önkormányzat legfeljebb kettő évig felhasználható támogatásainak elszámolása</t>
  </si>
  <si>
    <t>2021.</t>
  </si>
  <si>
    <t>1.1.1. A települési  önkormányzatok működésének támogatása 09 01 01 01 00</t>
  </si>
  <si>
    <t>1.1.2. Nem közművel összegyűjtött háztartási szennyvíz ártalmatlanítása 09 01 01 02 00</t>
  </si>
  <si>
    <t>1.1.3. Határátkelőhelyek fenntartásának támogatása 09 01 01 03 00</t>
  </si>
  <si>
    <t>1.2. A települési önkormányzatok egyes köznevelési feladatainak támogatása 09 01 02 00 00</t>
  </si>
  <si>
    <t>1.3.2.1.-1.3.2.2. Egyes szociális és gyermekjóléti feladatok támogatása - család és gyermekjóléti szolgálat/központ 09 01 03 02 01</t>
  </si>
  <si>
    <t>1.3.2.3-1.3.2.15. Egyes szociális és gyermekjóléti feladatok támogatása - család és gyermekjóléti szolgálat/központ kivételével 09 01 03 02 02</t>
  </si>
  <si>
    <t>1.3.3. Bölcsőde, mini bölcsőde támogatása 09 01 03 03 00</t>
  </si>
  <si>
    <t>1.3.4. A települési önkormányzatok által biztosított egyes szociális szakosított ellátások, valamint a gyermekek átmeneti gondozásával kapcsolatos feladatok támogatása 09 01 03 04 00</t>
  </si>
  <si>
    <t>1.4.1. Intézményi gyermekétkeztetés támogatása 09 01 04 01 00</t>
  </si>
  <si>
    <t>1.4.2. Szünidei étkeztetés támogatása 09 01 04 02 00</t>
  </si>
  <si>
    <t>Összesen  (=1+…+10)</t>
  </si>
  <si>
    <t>2. melléklet 1.3.1. A települési önkormányzatok szociális és gyermekjóléti feladatainak egyéb támogatása</t>
  </si>
  <si>
    <t>2. melléklet 1.5.1. Megyeszékhely megyei jogú városok és Szentendre Város Önkormányzata közművelődési feladatainak támogatása</t>
  </si>
  <si>
    <t>2. melléklet 1.5.3. Budapest Főváros Önkormányzata múzeumi, könyvtári és közművelődési feladatainak támogatása</t>
  </si>
  <si>
    <t>2. melléklet 1.5.4. Fővárosi kerületi önkormányzatok közművelődési feladatainak támogatása</t>
  </si>
  <si>
    <t>2. melléklet 1.5.5. Megyei hatókörű városi könyvtár kistelepülési könyvtári célú kiegészítő támogatása</t>
  </si>
  <si>
    <t>3. melléklet 2.1.1. Lakossági víz- és csatornaszolgáltatás támogatása</t>
  </si>
  <si>
    <t>3. melléklet 2.1.2. A kéményseprő-ipari közszolgáltatás helyi önkormányzat általi ellátásának támogatása</t>
  </si>
  <si>
    <t>3. melléklet 2.1.3. A kötelezően ellátandó helyi közösségi közlekedési feladat támogatása</t>
  </si>
  <si>
    <t>3. melléklet 2.1.4. A nem közművel összegyűjtött háztartási szennyvíz ideiglenes begyűjtésére kijelölt közérdekű közszolgáltató meg nem térülő költségeinek támogatása</t>
  </si>
  <si>
    <t>3. melléklet 2.1.5. a) Önkormányzatok rendkívüli támogatása</t>
  </si>
  <si>
    <t>3. melléklet 2.1.5. b) A tartósan fizetésképtelen helyzetbe került helyi önkormányzatok adósságrendezésére irányuló hitelfelvétel visszterhes kamattámogatása, a pénzügyi gondnok díja</t>
  </si>
  <si>
    <t>3. melléklet 2.1.6. f) 2020. évi költségvetési törvény 3. melléklet II. pontjában szereplő költségvetési támogatások le nem hívott része</t>
  </si>
  <si>
    <t>3. melléklet 2.1.6. g) Magánszemélyek közműfejlesztési támogatása</t>
  </si>
  <si>
    <t>3. melléklet 2.1.6. h) Pénzbeli szociális ellátások kiegészítése</t>
  </si>
  <si>
    <t>3. melléklet 2.1.7. Megyei önkormányzatok feladatainak támogatása</t>
  </si>
  <si>
    <t>3. melléklet 2.2.1. A települési önkormányzatok szociális célú tüzelőanyag vásárlásához kapcsolódó támogatása</t>
  </si>
  <si>
    <t>3. melléklet 2.2.2. Szociális ágazati összevont pótlék és egészségügyi kiegészítő pótlék</t>
  </si>
  <si>
    <t>3. melléklet 2.2.3. Óvodai és iskolai szociális segítő tevékenység támogatása</t>
  </si>
  <si>
    <t>3. melléklet 2.3.1. Pécs Megyei Jogú Város Önkormányzat kulturális feladatainak támogatása</t>
  </si>
  <si>
    <t>3. melléklet 2.3.2.1. Megyei hatókörű városi múzeumok feladatainak támogatása</t>
  </si>
  <si>
    <t>3. melléklet 2.3.2.2 Megyei hatókörű városi könyvtárak feladatainak támogatása</t>
  </si>
  <si>
    <t>3. melléklet 2.3.2.3. Települési önkormányzatok muzeális intézményi feladatainak támogatása</t>
  </si>
  <si>
    <t>3. melléklet 2.3.2.4. A települési önkormányzatok könyvtári célú érdekeltségnövelő támogatása</t>
  </si>
  <si>
    <t>3. melléklet 2.3.2.5. Táncművészeti szervezetek támogatása</t>
  </si>
  <si>
    <t>3. melléklet 2.3.2.6. Zeneművészeti szervezetek támogatása</t>
  </si>
  <si>
    <t>3. melléklet I. Helyi önkormányzatok működési célú költségvetési támogatásai összesen (7+….+ 26)</t>
  </si>
  <si>
    <t>3. melléklet 3.2. Kompok, révek fenntartásának, felújításának támogatása</t>
  </si>
  <si>
    <t>3. melléklet 3.7. Ózdi martinsalak felhasználása miatt kárt szenvedett lakóépületek tulajdonosainak kártalanítása</t>
  </si>
  <si>
    <t>Mindösszesen (=1+...+6+27+28+29)</t>
  </si>
  <si>
    <t>32. melléklet a…../2023. (..…...) rendelethez</t>
  </si>
  <si>
    <t>33. melléklet a…../2023. (..…...) rendelethez</t>
  </si>
  <si>
    <t>34. melléklet a…../2023. (..…...) rendelethez</t>
  </si>
  <si>
    <t>35. melléklet a…../2023. (..…...) rendelethez</t>
  </si>
  <si>
    <t>36. melléklet a…../2023. (..…...) rendelethez</t>
  </si>
  <si>
    <t>37. melléklet a…../2023. (..…...) rendelethez</t>
  </si>
  <si>
    <t>38. melléklet a…../2023. (..…...) rendelethez</t>
  </si>
  <si>
    <t>Fordított általános forgalmi adó (=04+05)</t>
  </si>
  <si>
    <t>Tárgyévben behajthatatlan követelésként leírt összeg és elengedett követelés összege (=07+08)</t>
  </si>
  <si>
    <t>A 09. sor szerinti korábban kifizetett előlegekből a visszatérített előlegek</t>
  </si>
  <si>
    <t>A 10. sor szerinti korábban kifizetett előlegekből a visszatérített előlegek</t>
  </si>
  <si>
    <t>A 11. sor szerinti korábban kifizetett előlegekből a visszatérített előlegek</t>
  </si>
  <si>
    <t>A 12. sor szerinti korábban kifizetett előlegekből a visszatérített előlegek</t>
  </si>
  <si>
    <t>Az államháztartáson belülről térítésmentesen átvett eszköz (=18-19)</t>
  </si>
  <si>
    <t>Az államháztartáson belülre térítésmentesen átadott eszköz (=21-22)</t>
  </si>
  <si>
    <t>A 04. Függő kötelezettségek nyilvántartási számlái év végi állományának levezetése (=24+...+28)</t>
  </si>
  <si>
    <t>A közszféra és a magánszféra együttműködésén (PPP) alapuló szerződéses konstrukció kötelezettségvállalásainak állománya  (&gt;=30)</t>
  </si>
  <si>
    <t>39. melléklet a…../2023. (..…...) rendelethez</t>
  </si>
  <si>
    <t>2022.</t>
  </si>
  <si>
    <t>2010-2022.</t>
  </si>
  <si>
    <t>40. melléklet a…../2023. (..…...) rendelethez</t>
  </si>
  <si>
    <t>41. melléklet a…../2023. (..…...) rendelethez</t>
  </si>
  <si>
    <t>42. melléklet a…../2023. (..…...) rendelethez</t>
  </si>
  <si>
    <t>43. melléklet a…../2022. (..…...) rendelethez</t>
  </si>
  <si>
    <r>
      <t>Építményadó (lakás, lakóépület, üdülő és egyéb nem lakás céljára szolgáló 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</si>
  <si>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 melléklet 1.5.1. Megyeszékhely megyei jogú városok és Szentendre Város Önkormányzata kulturális feladatainak támogatása</t>
  </si>
  <si>
    <t>2. melléklet 1.5.2. Települési önkormányzatok egyes kulturális feladatainak támogatása</t>
  </si>
  <si>
    <t>2. melléklet 1.5.3. Budapest Főváros Önkormányzata kulturális feladatainak támogatása</t>
  </si>
  <si>
    <t>2. melléklet 1.5.4. Fővárosi kerületi önkormányzatok kulturális feladatainak támogatása</t>
  </si>
  <si>
    <t>3. melléklet 2.1.6. f) 2021. évi költségvetési törvény 3. melléklet 3. pontjában szereplő költségvetési támogatások le nem hívott része</t>
  </si>
  <si>
    <t>3. melléklet 2.1.8. Budapest V. kerület Belváros-Lipótváros Önkormányzata Idősügyi Infokommunikációs Modellprogrammal kapcsolatos támogatása</t>
  </si>
  <si>
    <t>3. melléklet I. Helyi önkormányzatok működési célú költségvetési támogatásai összesen (7+….+ 27)</t>
  </si>
  <si>
    <t>5. cím 2022. évi bérintézkedések támogatása</t>
  </si>
  <si>
    <t>11. cím Polgármester illetménye és költségtérítése emelésének ellentételezése</t>
  </si>
  <si>
    <t>Mindösszesen (=1+...+6+28+29+30+31)</t>
  </si>
  <si>
    <t>Hévíz Város Önkormányzat előző évi (2021.) kötelezettségvállalással terhelt támogatások elszámolása</t>
  </si>
  <si>
    <t>Az önkormányzat által a 2021. évben fel nem használt, de 2022. évben jogszerűen felhasználható összeg</t>
  </si>
  <si>
    <t>Ebből 2022. évben az előirt határidőig ténylegesen felhasznált</t>
  </si>
  <si>
    <t>2. melléklet 1.5.2. Települési önkormányzatok nyilvános könyvtári és a közművelődési feladatainak támogatása</t>
  </si>
  <si>
    <t>A Beszámoló 05. űrlap alapján a támogatási jogcímhez kapcsolódó kormányzati funkció szerinti kiadások összege</t>
  </si>
  <si>
    <t>A beszámoló 11/A. űrlap (e rendelet 42. melléklet) 30. sor 5. cím 2022. évi bérintézkedések támogatása címen nyújtott támogatás</t>
  </si>
  <si>
    <t>A beszámoló 11/A. űrlap (e rendelet 42. melléklet) 30. sor 5. cím 2022. évi bérintézkedések támogatása címen az elszámolás alapján az önkormányzatot megillető támogatás</t>
  </si>
  <si>
    <t>A beszámoló 11/A. űrlap (e rendelet 42. melléklet)  30. sor 5. cím 2022. évi bérintézkedések támogatásból az adott célra december 31-ig ténylegesen felhasznált összeg</t>
  </si>
  <si>
    <t>9.</t>
  </si>
  <si>
    <t>10.</t>
  </si>
  <si>
    <t>11.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</si>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</sst>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sz val="10"/>
      <color indexed="8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libri"/>
    </font>
    <font>
      <b/>
      <sz val="10"/>
      <color indexed="8"/>
      <name val="Calibri"/>
    </font>
    <font>
      <b/>
      <sz val="8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4">
    <xf numFmtId="0" fontId="0" fillId="0" borderId="0" xfId="0"/>
    <xf numFmtId="0" fontId="2" fillId="0" borderId="0" xfId="1" applyFont="1"/>
    <xf numFmtId="0" fontId="1" fillId="0" borderId="0" xfId="1" applyFont="1"/>
    <xf numFmtId="0" fontId="3" fillId="0" borderId="0" xfId="1" applyFont="1"/>
    <xf numFmtId="0" fontId="4" fillId="0" borderId="0" xfId="1" applyFont="1" applyAlignment="1">
      <alignment horizontal="right"/>
    </xf>
    <xf numFmtId="0" fontId="6" fillId="0" borderId="0" xfId="1" applyFont="1"/>
    <xf numFmtId="0" fontId="9" fillId="0" borderId="0" xfId="1" applyFont="1" applyAlignment="1"/>
    <xf numFmtId="0" fontId="2" fillId="0" borderId="0" xfId="1" applyFont="1" applyBorder="1"/>
    <xf numFmtId="0" fontId="1" fillId="0" borderId="0" xfId="2" applyFont="1"/>
    <xf numFmtId="0" fontId="13" fillId="0" borderId="0" xfId="2" applyFont="1" applyAlignment="1">
      <alignment horizontal="right"/>
    </xf>
    <xf numFmtId="0" fontId="3" fillId="0" borderId="0" xfId="2" applyFont="1"/>
    <xf numFmtId="0" fontId="14" fillId="0" borderId="0" xfId="2" applyFont="1"/>
    <xf numFmtId="0" fontId="5" fillId="0" borderId="0" xfId="2" applyFont="1"/>
    <xf numFmtId="0" fontId="14" fillId="0" borderId="0" xfId="2" applyFont="1" applyAlignment="1">
      <alignment horizontal="center"/>
    </xf>
    <xf numFmtId="0" fontId="15" fillId="0" borderId="0" xfId="2" applyFont="1"/>
    <xf numFmtId="0" fontId="14" fillId="0" borderId="2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4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6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7" fillId="0" borderId="0" xfId="2" applyFont="1"/>
    <xf numFmtId="3" fontId="14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1" fillId="0" borderId="0" xfId="0" applyFont="1"/>
    <xf numFmtId="0" fontId="21" fillId="0" borderId="2" xfId="0" applyFont="1" applyBorder="1" applyAlignment="1">
      <alignment horizontal="center" vertical="center" textRotation="180"/>
    </xf>
    <xf numFmtId="0" fontId="21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0" xfId="0" applyFont="1"/>
    <xf numFmtId="3" fontId="23" fillId="0" borderId="0" xfId="0" applyNumberFormat="1" applyFont="1"/>
    <xf numFmtId="3" fontId="23" fillId="0" borderId="0" xfId="0" applyNumberFormat="1" applyFont="1" applyAlignment="1">
      <alignment vertical="center"/>
    </xf>
    <xf numFmtId="0" fontId="24" fillId="0" borderId="0" xfId="0" applyFont="1"/>
    <xf numFmtId="3" fontId="24" fillId="0" borderId="0" xfId="0" applyNumberFormat="1" applyFont="1"/>
    <xf numFmtId="0" fontId="25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24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Border="1"/>
    <xf numFmtId="0" fontId="21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1" fillId="0" borderId="3" xfId="0" applyFont="1" applyBorder="1" applyAlignment="1">
      <alignment horizontal="center" vertical="center" textRotation="180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1" fillId="0" borderId="5" xfId="0" applyFont="1" applyBorder="1"/>
    <xf numFmtId="0" fontId="28" fillId="0" borderId="6" xfId="0" applyFont="1" applyBorder="1" applyAlignment="1">
      <alignment wrapText="1"/>
    </xf>
    <xf numFmtId="3" fontId="21" fillId="0" borderId="6" xfId="0" applyNumberFormat="1" applyFont="1" applyBorder="1" applyAlignment="1">
      <alignment vertical="center"/>
    </xf>
    <xf numFmtId="3" fontId="21" fillId="0" borderId="7" xfId="0" applyNumberFormat="1" applyFont="1" applyBorder="1" applyAlignment="1">
      <alignment vertical="center"/>
    </xf>
    <xf numFmtId="0" fontId="23" fillId="0" borderId="2" xfId="0" applyFont="1" applyBorder="1"/>
    <xf numFmtId="0" fontId="23" fillId="0" borderId="2" xfId="0" applyFont="1" applyBorder="1" applyAlignment="1">
      <alignment wrapText="1"/>
    </xf>
    <xf numFmtId="3" fontId="23" fillId="0" borderId="2" xfId="0" applyNumberFormat="1" applyFont="1" applyBorder="1" applyAlignment="1">
      <alignment vertical="center"/>
    </xf>
    <xf numFmtId="0" fontId="1" fillId="0" borderId="0" xfId="1" applyFont="1" applyBorder="1"/>
    <xf numFmtId="0" fontId="5" fillId="0" borderId="0" xfId="1" applyFont="1" applyBorder="1" applyAlignment="1"/>
    <xf numFmtId="0" fontId="29" fillId="0" borderId="16" xfId="1" applyFont="1" applyBorder="1" applyAlignment="1">
      <alignment horizontal="center" vertical="center"/>
    </xf>
    <xf numFmtId="0" fontId="29" fillId="0" borderId="17" xfId="1" applyFont="1" applyBorder="1" applyAlignment="1">
      <alignment horizontal="center" vertical="center"/>
    </xf>
    <xf numFmtId="0" fontId="30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/>
    </xf>
    <xf numFmtId="0" fontId="6" fillId="0" borderId="19" xfId="1" applyFont="1" applyBorder="1"/>
    <xf numFmtId="0" fontId="29" fillId="0" borderId="18" xfId="1" applyFont="1" applyBorder="1"/>
    <xf numFmtId="0" fontId="29" fillId="0" borderId="2" xfId="1" applyFont="1" applyBorder="1"/>
    <xf numFmtId="0" fontId="29" fillId="0" borderId="4" xfId="1" applyFont="1" applyBorder="1"/>
    <xf numFmtId="0" fontId="31" fillId="0" borderId="4" xfId="1" applyFont="1" applyBorder="1"/>
    <xf numFmtId="3" fontId="29" fillId="0" borderId="4" xfId="1" applyNumberFormat="1" applyFont="1" applyBorder="1"/>
    <xf numFmtId="3" fontId="29" fillId="0" borderId="18" xfId="1" applyNumberFormat="1" applyFont="1" applyBorder="1"/>
    <xf numFmtId="3" fontId="29" fillId="0" borderId="2" xfId="1" applyNumberFormat="1" applyFont="1" applyBorder="1"/>
    <xf numFmtId="0" fontId="6" fillId="0" borderId="18" xfId="1" applyFont="1" applyBorder="1" applyAlignment="1">
      <alignment horizontal="center" vertical="center"/>
    </xf>
    <xf numFmtId="0" fontId="10" fillId="0" borderId="19" xfId="1" applyFont="1" applyBorder="1" applyAlignment="1">
      <alignment wrapText="1"/>
    </xf>
    <xf numFmtId="0" fontId="29" fillId="0" borderId="2" xfId="1" applyFont="1" applyBorder="1" applyAlignment="1">
      <alignment vertical="center"/>
    </xf>
    <xf numFmtId="0" fontId="30" fillId="0" borderId="2" xfId="1" applyFont="1" applyBorder="1" applyAlignment="1">
      <alignment vertical="center"/>
    </xf>
    <xf numFmtId="3" fontId="29" fillId="0" borderId="2" xfId="1" applyNumberFormat="1" applyFont="1" applyBorder="1" applyAlignment="1">
      <alignment vertical="center"/>
    </xf>
    <xf numFmtId="3" fontId="30" fillId="0" borderId="2" xfId="1" applyNumberFormat="1" applyFont="1" applyBorder="1" applyAlignment="1">
      <alignment vertical="center"/>
    </xf>
    <xf numFmtId="3" fontId="29" fillId="0" borderId="2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wrapText="1"/>
    </xf>
    <xf numFmtId="0" fontId="6" fillId="0" borderId="20" xfId="1" applyFont="1" applyBorder="1"/>
    <xf numFmtId="164" fontId="29" fillId="0" borderId="18" xfId="1" applyNumberFormat="1" applyFont="1" applyBorder="1"/>
    <xf numFmtId="164" fontId="29" fillId="0" borderId="2" xfId="1" applyNumberFormat="1" applyFont="1" applyBorder="1"/>
    <xf numFmtId="164" fontId="30" fillId="0" borderId="2" xfId="1" applyNumberFormat="1" applyFont="1" applyBorder="1"/>
    <xf numFmtId="165" fontId="30" fillId="0" borderId="2" xfId="1" applyNumberFormat="1" applyFont="1" applyBorder="1"/>
    <xf numFmtId="3" fontId="29" fillId="0" borderId="2" xfId="1" applyNumberFormat="1" applyFont="1" applyBorder="1" applyAlignment="1"/>
    <xf numFmtId="3" fontId="30" fillId="0" borderId="2" xfId="1" applyNumberFormat="1" applyFont="1" applyBorder="1"/>
    <xf numFmtId="3" fontId="29" fillId="0" borderId="2" xfId="1" applyNumberFormat="1" applyFont="1" applyBorder="1" applyAlignment="1">
      <alignment horizontal="right"/>
    </xf>
    <xf numFmtId="0" fontId="30" fillId="0" borderId="2" xfId="1" applyFont="1" applyBorder="1"/>
    <xf numFmtId="0" fontId="29" fillId="0" borderId="21" xfId="1" applyFont="1" applyBorder="1"/>
    <xf numFmtId="0" fontId="6" fillId="0" borderId="22" xfId="1" applyFont="1" applyBorder="1" applyAlignment="1">
      <alignment horizontal="center"/>
    </xf>
    <xf numFmtId="0" fontId="8" fillId="0" borderId="23" xfId="1" applyFont="1" applyBorder="1"/>
    <xf numFmtId="0" fontId="29" fillId="0" borderId="24" xfId="1" applyFont="1" applyBorder="1"/>
    <xf numFmtId="0" fontId="29" fillId="0" borderId="25" xfId="1" applyFont="1" applyBorder="1"/>
    <xf numFmtId="0" fontId="31" fillId="0" borderId="25" xfId="1" applyFont="1" applyBorder="1"/>
    <xf numFmtId="3" fontId="32" fillId="0" borderId="25" xfId="1" applyNumberFormat="1" applyFont="1" applyBorder="1"/>
    <xf numFmtId="3" fontId="32" fillId="0" borderId="22" xfId="1" applyNumberFormat="1" applyFont="1" applyBorder="1"/>
    <xf numFmtId="3" fontId="32" fillId="0" borderId="26" xfId="1" applyNumberFormat="1" applyFont="1" applyBorder="1"/>
    <xf numFmtId="3" fontId="27" fillId="0" borderId="26" xfId="1" applyNumberFormat="1" applyFont="1" applyBorder="1"/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3" fontId="34" fillId="0" borderId="0" xfId="0" applyNumberFormat="1" applyFont="1" applyBorder="1" applyAlignment="1">
      <alignment horizontal="right" vertical="center" wrapText="1"/>
    </xf>
    <xf numFmtId="3" fontId="33" fillId="0" borderId="0" xfId="0" applyNumberFormat="1" applyFont="1" applyBorder="1" applyAlignment="1">
      <alignment horizontal="right" vertical="center" wrapText="1"/>
    </xf>
    <xf numFmtId="0" fontId="33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left" vertical="center" wrapText="1"/>
    </xf>
    <xf numFmtId="3" fontId="34" fillId="0" borderId="12" xfId="0" applyNumberFormat="1" applyFont="1" applyBorder="1" applyAlignment="1">
      <alignment horizontal="right" vertical="center" wrapText="1"/>
    </xf>
    <xf numFmtId="3" fontId="33" fillId="0" borderId="31" xfId="0" applyNumberFormat="1" applyFont="1" applyBorder="1" applyAlignment="1">
      <alignment horizontal="right" vertical="center" wrapText="1"/>
    </xf>
    <xf numFmtId="3" fontId="34" fillId="0" borderId="31" xfId="0" applyNumberFormat="1" applyFont="1" applyBorder="1" applyAlignment="1">
      <alignment horizontal="right" vertical="center" wrapText="1"/>
    </xf>
    <xf numFmtId="3" fontId="34" fillId="0" borderId="29" xfId="0" applyNumberFormat="1" applyFont="1" applyBorder="1" applyAlignment="1">
      <alignment horizontal="right" vertical="center" wrapText="1"/>
    </xf>
    <xf numFmtId="3" fontId="33" fillId="0" borderId="32" xfId="0" applyNumberFormat="1" applyFont="1" applyBorder="1" applyAlignment="1">
      <alignment horizontal="right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0" fontId="33" fillId="0" borderId="29" xfId="0" applyFont="1" applyFill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left" vertical="center" wrapText="1"/>
    </xf>
    <xf numFmtId="3" fontId="33" fillId="0" borderId="8" xfId="0" applyNumberFormat="1" applyFont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/>
    <xf numFmtId="0" fontId="33" fillId="0" borderId="28" xfId="0" applyFont="1" applyBorder="1" applyAlignment="1">
      <alignment horizontal="left" vertical="top" wrapText="1"/>
    </xf>
    <xf numFmtId="0" fontId="34" fillId="0" borderId="28" xfId="0" applyFont="1" applyBorder="1" applyAlignment="1">
      <alignment horizontal="left" vertical="top" wrapText="1"/>
    </xf>
    <xf numFmtId="0" fontId="34" fillId="0" borderId="9" xfId="0" applyFont="1" applyFill="1" applyBorder="1" applyAlignment="1">
      <alignment horizontal="center" vertical="top" wrapText="1"/>
    </xf>
    <xf numFmtId="0" fontId="34" fillId="0" borderId="37" xfId="0" applyFont="1" applyFill="1" applyBorder="1" applyAlignment="1">
      <alignment horizontal="left" vertical="top" wrapText="1"/>
    </xf>
    <xf numFmtId="0" fontId="33" fillId="0" borderId="34" xfId="0" applyFont="1" applyBorder="1" applyAlignment="1">
      <alignment horizontal="center" vertical="top" wrapText="1"/>
    </xf>
    <xf numFmtId="0" fontId="34" fillId="0" borderId="34" xfId="0" applyFont="1" applyBorder="1" applyAlignment="1">
      <alignment horizontal="center" vertical="top" wrapText="1"/>
    </xf>
    <xf numFmtId="0" fontId="33" fillId="0" borderId="35" xfId="0" applyFont="1" applyBorder="1" applyAlignment="1">
      <alignment horizontal="center" vertical="top" wrapText="1"/>
    </xf>
    <xf numFmtId="0" fontId="33" fillId="0" borderId="36" xfId="0" applyFont="1" applyBorder="1" applyAlignment="1">
      <alignment horizontal="left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30" xfId="0" applyFont="1" applyBorder="1" applyAlignment="1">
      <alignment horizontal="left" vertical="top" wrapText="1"/>
    </xf>
    <xf numFmtId="0" fontId="28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left" vertical="center" wrapText="1"/>
    </xf>
    <xf numFmtId="0" fontId="33" fillId="0" borderId="39" xfId="0" applyFont="1" applyBorder="1" applyAlignment="1">
      <alignment horizontal="center" vertical="center" wrapText="1"/>
    </xf>
    <xf numFmtId="0" fontId="33" fillId="0" borderId="40" xfId="0" applyFont="1" applyBorder="1" applyAlignment="1">
      <alignment horizontal="left" vertical="center" wrapText="1"/>
    </xf>
    <xf numFmtId="3" fontId="33" fillId="0" borderId="28" xfId="0" applyNumberFormat="1" applyFont="1" applyBorder="1" applyAlignment="1">
      <alignment horizontal="right" vertical="center" wrapText="1"/>
    </xf>
    <xf numFmtId="0" fontId="34" fillId="0" borderId="45" xfId="0" applyFont="1" applyBorder="1" applyAlignment="1">
      <alignment horizontal="center" vertical="center" wrapText="1"/>
    </xf>
    <xf numFmtId="0" fontId="34" fillId="0" borderId="46" xfId="0" applyFont="1" applyBorder="1" applyAlignment="1">
      <alignment horizontal="left" vertical="center" wrapText="1"/>
    </xf>
    <xf numFmtId="3" fontId="34" fillId="0" borderId="47" xfId="0" applyNumberFormat="1" applyFont="1" applyBorder="1" applyAlignment="1">
      <alignment horizontal="right" vertical="center" wrapText="1"/>
    </xf>
    <xf numFmtId="3" fontId="34" fillId="0" borderId="46" xfId="0" applyNumberFormat="1" applyFont="1" applyBorder="1" applyAlignment="1">
      <alignment horizontal="right" vertical="center" wrapText="1"/>
    </xf>
    <xf numFmtId="0" fontId="28" fillId="0" borderId="0" xfId="0" applyFont="1" applyAlignment="1">
      <alignment vertical="center"/>
    </xf>
    <xf numFmtId="3" fontId="33" fillId="0" borderId="44" xfId="0" applyNumberFormat="1" applyFont="1" applyBorder="1" applyAlignment="1">
      <alignment horizontal="right" vertical="center" wrapText="1"/>
    </xf>
    <xf numFmtId="3" fontId="33" fillId="0" borderId="40" xfId="0" applyNumberFormat="1" applyFont="1" applyBorder="1" applyAlignment="1">
      <alignment horizontal="right" vertical="center" wrapText="1"/>
    </xf>
    <xf numFmtId="0" fontId="34" fillId="0" borderId="47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34" fillId="0" borderId="41" xfId="0" applyFont="1" applyBorder="1" applyAlignment="1">
      <alignment horizontal="center" vertical="center" wrapText="1"/>
    </xf>
    <xf numFmtId="3" fontId="33" fillId="0" borderId="39" xfId="0" applyNumberFormat="1" applyFont="1" applyBorder="1" applyAlignment="1">
      <alignment horizontal="right" vertical="center" wrapText="1"/>
    </xf>
    <xf numFmtId="3" fontId="33" fillId="0" borderId="41" xfId="0" applyNumberFormat="1" applyFont="1" applyBorder="1" applyAlignment="1">
      <alignment horizontal="right" vertical="center" wrapText="1"/>
    </xf>
    <xf numFmtId="3" fontId="34" fillId="0" borderId="41" xfId="0" applyNumberFormat="1" applyFont="1" applyBorder="1" applyAlignment="1">
      <alignment horizontal="right" vertical="center" wrapText="1"/>
    </xf>
    <xf numFmtId="3" fontId="34" fillId="0" borderId="28" xfId="0" applyNumberFormat="1" applyFont="1" applyBorder="1" applyAlignment="1">
      <alignment horizontal="right" vertical="center" wrapText="1"/>
    </xf>
    <xf numFmtId="3" fontId="33" fillId="0" borderId="42" xfId="0" applyNumberFormat="1" applyFont="1" applyBorder="1" applyAlignment="1">
      <alignment horizontal="righ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3" fontId="33" fillId="0" borderId="43" xfId="0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3" fontId="34" fillId="0" borderId="45" xfId="0" applyNumberFormat="1" applyFont="1" applyBorder="1" applyAlignment="1">
      <alignment horizontal="right" vertical="center" wrapText="1"/>
    </xf>
    <xf numFmtId="0" fontId="28" fillId="0" borderId="0" xfId="0" applyFont="1" applyBorder="1"/>
    <xf numFmtId="0" fontId="29" fillId="0" borderId="48" xfId="1" applyFont="1" applyBorder="1" applyAlignment="1">
      <alignment horizontal="center" vertical="center"/>
    </xf>
    <xf numFmtId="3" fontId="29" fillId="0" borderId="49" xfId="1" applyNumberFormat="1" applyFont="1" applyBorder="1" applyAlignment="1">
      <alignment vertical="center"/>
    </xf>
    <xf numFmtId="3" fontId="29" fillId="0" borderId="45" xfId="1" applyNumberFormat="1" applyFont="1" applyBorder="1" applyAlignment="1">
      <alignment vertical="center"/>
    </xf>
    <xf numFmtId="165" fontId="29" fillId="0" borderId="45" xfId="1" applyNumberFormat="1" applyFont="1" applyBorder="1" applyAlignment="1">
      <alignment vertical="center"/>
    </xf>
    <xf numFmtId="3" fontId="32" fillId="0" borderId="50" xfId="1" applyNumberFormat="1" applyFont="1" applyBorder="1" applyAlignment="1">
      <alignment vertical="center"/>
    </xf>
    <xf numFmtId="3" fontId="32" fillId="0" borderId="27" xfId="1" applyNumberFormat="1" applyFont="1" applyBorder="1"/>
    <xf numFmtId="0" fontId="39" fillId="0" borderId="0" xfId="0" applyFont="1" applyFill="1" applyAlignment="1">
      <alignment horizontal="left" vertical="top" wrapText="1"/>
    </xf>
    <xf numFmtId="0" fontId="40" fillId="0" borderId="0" xfId="0" applyFont="1" applyFill="1" applyAlignment="1">
      <alignment horizontal="left" vertical="top" wrapText="1"/>
    </xf>
    <xf numFmtId="0" fontId="39" fillId="0" borderId="1" xfId="0" applyFont="1" applyFill="1" applyBorder="1" applyAlignment="1">
      <alignment horizontal="left" vertical="top" wrapText="1"/>
    </xf>
    <xf numFmtId="0" fontId="5" fillId="0" borderId="0" xfId="1" applyFont="1" applyBorder="1" applyAlignment="1">
      <alignment horizontal="right"/>
    </xf>
    <xf numFmtId="3" fontId="29" fillId="0" borderId="47" xfId="1" applyNumberFormat="1" applyFont="1" applyBorder="1" applyAlignment="1">
      <alignment vertical="center"/>
    </xf>
    <xf numFmtId="165" fontId="29" fillId="0" borderId="47" xfId="1" applyNumberFormat="1" applyFont="1" applyBorder="1" applyAlignment="1">
      <alignment vertical="center"/>
    </xf>
    <xf numFmtId="165" fontId="29" fillId="0" borderId="2" xfId="1" applyNumberFormat="1" applyFont="1" applyBorder="1" applyAlignment="1">
      <alignment vertical="center"/>
    </xf>
    <xf numFmtId="3" fontId="29" fillId="0" borderId="4" xfId="1" applyNumberFormat="1" applyFont="1" applyBorder="1" applyAlignment="1">
      <alignment vertical="center"/>
    </xf>
    <xf numFmtId="3" fontId="32" fillId="0" borderId="25" xfId="1" applyNumberFormat="1" applyFont="1" applyBorder="1" applyAlignment="1">
      <alignment vertical="center"/>
    </xf>
    <xf numFmtId="3" fontId="29" fillId="0" borderId="16" xfId="1" applyNumberFormat="1" applyFont="1" applyBorder="1"/>
    <xf numFmtId="3" fontId="29" fillId="0" borderId="17" xfId="1" applyNumberFormat="1" applyFont="1" applyBorder="1"/>
    <xf numFmtId="0" fontId="29" fillId="0" borderId="51" xfId="1" applyFont="1" applyBorder="1" applyAlignment="1">
      <alignment horizontal="center" vertical="center"/>
    </xf>
    <xf numFmtId="0" fontId="29" fillId="0" borderId="52" xfId="1" applyFont="1" applyBorder="1" applyAlignment="1">
      <alignment horizontal="center" vertical="center"/>
    </xf>
    <xf numFmtId="0" fontId="30" fillId="0" borderId="52" xfId="1" applyFont="1" applyBorder="1" applyAlignment="1">
      <alignment horizontal="center" vertical="center"/>
    </xf>
    <xf numFmtId="0" fontId="29" fillId="0" borderId="41" xfId="1" applyFont="1" applyBorder="1" applyAlignment="1">
      <alignment horizontal="center" vertical="center"/>
    </xf>
    <xf numFmtId="0" fontId="29" fillId="0" borderId="53" xfId="1" applyFont="1" applyBorder="1" applyAlignment="1">
      <alignment horizontal="center" vertical="center"/>
    </xf>
    <xf numFmtId="0" fontId="29" fillId="0" borderId="17" xfId="1" applyFont="1" applyBorder="1" applyAlignment="1"/>
    <xf numFmtId="0" fontId="31" fillId="0" borderId="54" xfId="1" applyFont="1" applyBorder="1"/>
    <xf numFmtId="3" fontId="29" fillId="0" borderId="54" xfId="1" applyNumberFormat="1" applyFont="1" applyBorder="1"/>
    <xf numFmtId="0" fontId="29" fillId="0" borderId="54" xfId="1" applyFont="1" applyBorder="1"/>
    <xf numFmtId="0" fontId="29" fillId="0" borderId="55" xfId="1" applyFont="1" applyBorder="1"/>
    <xf numFmtId="3" fontId="30" fillId="0" borderId="20" xfId="1" applyNumberFormat="1" applyFont="1" applyBorder="1"/>
    <xf numFmtId="3" fontId="29" fillId="0" borderId="20" xfId="1" applyNumberFormat="1" applyFont="1" applyBorder="1" applyAlignment="1">
      <alignment horizontal="right" vertical="center"/>
    </xf>
    <xf numFmtId="3" fontId="33" fillId="0" borderId="0" xfId="0" applyNumberFormat="1" applyFont="1" applyFill="1" applyAlignment="1">
      <alignment horizontal="right" vertical="top" wrapText="1"/>
    </xf>
    <xf numFmtId="0" fontId="33" fillId="0" borderId="44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3" fontId="33" fillId="0" borderId="39" xfId="0" applyNumberFormat="1" applyFont="1" applyFill="1" applyBorder="1" applyAlignment="1">
      <alignment horizontal="right" vertical="top" wrapText="1"/>
    </xf>
    <xf numFmtId="3" fontId="33" fillId="0" borderId="44" xfId="0" applyNumberFormat="1" applyFont="1" applyFill="1" applyBorder="1" applyAlignment="1">
      <alignment horizontal="right" vertical="top" wrapText="1"/>
    </xf>
    <xf numFmtId="3" fontId="33" fillId="0" borderId="40" xfId="0" applyNumberFormat="1" applyFont="1" applyFill="1" applyBorder="1" applyAlignment="1">
      <alignment horizontal="right" vertical="top" wrapText="1"/>
    </xf>
    <xf numFmtId="3" fontId="33" fillId="0" borderId="41" xfId="0" applyNumberFormat="1" applyFont="1" applyFill="1" applyBorder="1" applyAlignment="1">
      <alignment horizontal="right" vertical="top" wrapText="1"/>
    </xf>
    <xf numFmtId="3" fontId="33" fillId="0" borderId="0" xfId="0" applyNumberFormat="1" applyFont="1" applyFill="1" applyBorder="1" applyAlignment="1">
      <alignment horizontal="right" vertical="top" wrapText="1"/>
    </xf>
    <xf numFmtId="3" fontId="33" fillId="0" borderId="28" xfId="0" applyNumberFormat="1" applyFont="1" applyFill="1" applyBorder="1" applyAlignment="1">
      <alignment horizontal="right" vertical="top" wrapText="1"/>
    </xf>
    <xf numFmtId="0" fontId="34" fillId="0" borderId="0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3" fontId="41" fillId="0" borderId="9" xfId="0" applyNumberFormat="1" applyFont="1" applyFill="1" applyBorder="1" applyAlignment="1">
      <alignment horizontal="right" vertical="top" wrapText="1"/>
    </xf>
    <xf numFmtId="3" fontId="41" fillId="0" borderId="38" xfId="0" applyNumberFormat="1" applyFont="1" applyFill="1" applyBorder="1" applyAlignment="1">
      <alignment horizontal="right" vertical="top" wrapText="1"/>
    </xf>
    <xf numFmtId="3" fontId="33" fillId="0" borderId="34" xfId="0" applyNumberFormat="1" applyFont="1" applyFill="1" applyBorder="1" applyAlignment="1">
      <alignment horizontal="right" vertical="top" wrapText="1"/>
    </xf>
    <xf numFmtId="3" fontId="41" fillId="0" borderId="34" xfId="0" applyNumberFormat="1" applyFont="1" applyFill="1" applyBorder="1" applyAlignment="1">
      <alignment horizontal="right" vertical="top" wrapText="1"/>
    </xf>
    <xf numFmtId="3" fontId="41" fillId="0" borderId="0" xfId="0" applyNumberFormat="1" applyFont="1" applyFill="1" applyBorder="1" applyAlignment="1">
      <alignment horizontal="right" vertical="top" wrapText="1"/>
    </xf>
    <xf numFmtId="3" fontId="33" fillId="0" borderId="35" xfId="0" applyNumberFormat="1" applyFont="1" applyFill="1" applyBorder="1" applyAlignment="1">
      <alignment horizontal="right" vertical="top" wrapText="1"/>
    </xf>
    <xf numFmtId="3" fontId="33" fillId="0" borderId="8" xfId="0" applyNumberFormat="1" applyFont="1" applyFill="1" applyBorder="1" applyAlignment="1">
      <alignment horizontal="right" vertical="top" wrapText="1"/>
    </xf>
    <xf numFmtId="3" fontId="41" fillId="0" borderId="56" xfId="0" applyNumberFormat="1" applyFont="1" applyFill="1" applyBorder="1" applyAlignment="1">
      <alignment horizontal="right" vertical="top" wrapText="1"/>
    </xf>
    <xf numFmtId="3" fontId="33" fillId="0" borderId="31" xfId="0" applyNumberFormat="1" applyFont="1" applyFill="1" applyBorder="1" applyAlignment="1">
      <alignment horizontal="right" vertical="top" wrapText="1"/>
    </xf>
    <xf numFmtId="3" fontId="41" fillId="0" borderId="31" xfId="0" applyNumberFormat="1" applyFont="1" applyFill="1" applyBorder="1" applyAlignment="1">
      <alignment horizontal="right" vertical="top" wrapText="1"/>
    </xf>
    <xf numFmtId="3" fontId="33" fillId="0" borderId="32" xfId="0" applyNumberFormat="1" applyFont="1" applyFill="1" applyBorder="1" applyAlignment="1">
      <alignment horizontal="right" vertical="top" wrapText="1"/>
    </xf>
    <xf numFmtId="3" fontId="41" fillId="0" borderId="11" xfId="0" applyNumberFormat="1" applyFont="1" applyFill="1" applyBorder="1" applyAlignment="1">
      <alignment horizontal="right" vertical="top" wrapText="1"/>
    </xf>
    <xf numFmtId="3" fontId="41" fillId="0" borderId="12" xfId="0" applyNumberFormat="1" applyFont="1" applyFill="1" applyBorder="1" applyAlignment="1">
      <alignment horizontal="right" vertical="top" wrapText="1"/>
    </xf>
    <xf numFmtId="3" fontId="41" fillId="0" borderId="29" xfId="0" applyNumberFormat="1" applyFont="1" applyFill="1" applyBorder="1" applyAlignment="1">
      <alignment horizontal="right" vertical="top" wrapText="1"/>
    </xf>
    <xf numFmtId="0" fontId="33" fillId="0" borderId="41" xfId="0" applyFont="1" applyFill="1" applyBorder="1" applyAlignment="1">
      <alignment horizontal="center" vertical="top" wrapText="1"/>
    </xf>
    <xf numFmtId="0" fontId="33" fillId="0" borderId="28" xfId="0" applyFont="1" applyFill="1" applyBorder="1" applyAlignment="1">
      <alignment horizontal="left" vertical="top" wrapText="1"/>
    </xf>
    <xf numFmtId="0" fontId="41" fillId="0" borderId="11" xfId="0" applyFont="1" applyFill="1" applyBorder="1" applyAlignment="1">
      <alignment horizontal="center" vertical="top" wrapText="1"/>
    </xf>
    <xf numFmtId="0" fontId="41" fillId="0" borderId="30" xfId="0" applyFont="1" applyFill="1" applyBorder="1" applyAlignment="1">
      <alignment horizontal="left" vertical="top" wrapText="1"/>
    </xf>
    <xf numFmtId="3" fontId="41" fillId="0" borderId="13" xfId="0" applyNumberFormat="1" applyFont="1" applyFill="1" applyBorder="1" applyAlignment="1">
      <alignment horizontal="right" vertical="top" wrapText="1"/>
    </xf>
    <xf numFmtId="3" fontId="41" fillId="0" borderId="47" xfId="0" applyNumberFormat="1" applyFont="1" applyFill="1" applyBorder="1" applyAlignment="1">
      <alignment horizontal="right" vertical="top" wrapText="1"/>
    </xf>
    <xf numFmtId="3" fontId="41" fillId="0" borderId="46" xfId="0" applyNumberFormat="1" applyFont="1" applyFill="1" applyBorder="1" applyAlignment="1">
      <alignment horizontal="right" vertical="top" wrapText="1"/>
    </xf>
    <xf numFmtId="0" fontId="33" fillId="0" borderId="44" xfId="0" applyFont="1" applyFill="1" applyBorder="1" applyAlignment="1">
      <alignment horizontal="center" vertical="top" wrapText="1"/>
    </xf>
    <xf numFmtId="0" fontId="33" fillId="0" borderId="40" xfId="0" applyFont="1" applyFill="1" applyBorder="1" applyAlignment="1">
      <alignment horizontal="center" vertical="top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47" xfId="0" applyFont="1" applyFill="1" applyBorder="1" applyAlignment="1">
      <alignment horizontal="center" vertical="center" wrapText="1"/>
    </xf>
    <xf numFmtId="0" fontId="33" fillId="0" borderId="46" xfId="0" applyFont="1" applyFill="1" applyBorder="1" applyAlignment="1">
      <alignment horizontal="center" vertical="center" wrapText="1"/>
    </xf>
    <xf numFmtId="0" fontId="33" fillId="0" borderId="52" xfId="0" applyFont="1" applyFill="1" applyBorder="1" applyAlignment="1">
      <alignment horizontal="left" vertical="top" wrapText="1"/>
    </xf>
    <xf numFmtId="0" fontId="41" fillId="0" borderId="2" xfId="0" applyFont="1" applyFill="1" applyBorder="1" applyAlignment="1">
      <alignment horizontal="left" vertical="top" wrapText="1"/>
    </xf>
    <xf numFmtId="0" fontId="33" fillId="0" borderId="52" xfId="0" applyFont="1" applyFill="1" applyBorder="1" applyAlignment="1">
      <alignment horizontal="center" vertical="top" wrapText="1"/>
    </xf>
    <xf numFmtId="0" fontId="41" fillId="0" borderId="2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37" fillId="0" borderId="0" xfId="0" applyFont="1" applyFill="1" applyAlignment="1">
      <alignment horizontal="right" vertical="center" wrapText="1"/>
    </xf>
    <xf numFmtId="0" fontId="34" fillId="0" borderId="0" xfId="0" applyFont="1" applyFill="1" applyAlignment="1">
      <alignment horizontal="center" vertical="top" wrapText="1"/>
    </xf>
    <xf numFmtId="0" fontId="36" fillId="0" borderId="0" xfId="0" applyFont="1" applyFill="1"/>
    <xf numFmtId="0" fontId="37" fillId="0" borderId="0" xfId="0" applyFont="1" applyFill="1" applyAlignment="1">
      <alignment horizontal="right" vertical="top" wrapText="1"/>
    </xf>
    <xf numFmtId="0" fontId="35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0" fontId="36" fillId="0" borderId="0" xfId="0" applyFont="1" applyFill="1" applyAlignment="1">
      <alignment horizontal="center" vertical="center"/>
    </xf>
    <xf numFmtId="0" fontId="1" fillId="0" borderId="2" xfId="2" applyFont="1" applyBorder="1" applyAlignment="1">
      <alignment horizontal="center"/>
    </xf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right"/>
    </xf>
    <xf numFmtId="0" fontId="26" fillId="0" borderId="9" xfId="1" applyFont="1" applyBorder="1" applyAlignment="1">
      <alignment horizontal="center" textRotation="180"/>
    </xf>
    <xf numFmtId="0" fontId="26" fillId="0" borderId="14" xfId="1" applyFont="1" applyBorder="1" applyAlignment="1">
      <alignment horizontal="center" textRotation="180"/>
    </xf>
    <xf numFmtId="0" fontId="5" fillId="0" borderId="10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38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right"/>
    </xf>
    <xf numFmtId="0" fontId="5" fillId="0" borderId="11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17" fillId="0" borderId="0" xfId="0" applyFont="1" applyAlignment="1">
      <alignment horizontal="right"/>
    </xf>
    <xf numFmtId="0" fontId="2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33" fillId="0" borderId="57" xfId="0" applyFont="1" applyFill="1" applyBorder="1" applyAlignment="1">
      <alignment horizontal="center" vertical="top" wrapText="1"/>
    </xf>
  </cellXfs>
  <cellStyles count="3">
    <cellStyle name="Normál" xfId="0" builtinId="0"/>
    <cellStyle name="Normál_006 00  Közvetett támogatás" xfId="2" xr:uid="{00000000-0005-0000-0000-000001000000}"/>
    <cellStyle name="Normál_helyi adóbevételek alakulása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142875</xdr:rowOff>
    </xdr:from>
    <xdr:to>
      <xdr:col>11</xdr:col>
      <xdr:colOff>9525</xdr:colOff>
      <xdr:row>17</xdr:row>
      <xdr:rowOff>0</xdr:rowOff>
    </xdr:to>
    <xdr:cxnSp macro="">
      <xdr:nvCxnSpPr>
        <xdr:cNvPr id="2" name="Egyenes összekötő 1">
          <a:extLst>
            <a:ext uri="{FF2B5EF4-FFF2-40B4-BE49-F238E27FC236}">
              <a16:creationId xmlns:a16="http://schemas.microsoft.com/office/drawing/2014/main" id="{487772DC-155C-4333-BF8E-F8E7B53F7D59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9</xdr:row>
      <xdr:rowOff>9525</xdr:rowOff>
    </xdr:from>
    <xdr:to>
      <xdr:col>22</xdr:col>
      <xdr:colOff>19050</xdr:colOff>
      <xdr:row>10</xdr:row>
      <xdr:rowOff>0</xdr:rowOff>
    </xdr:to>
    <xdr:cxnSp macro="">
      <xdr:nvCxnSpPr>
        <xdr:cNvPr id="3" name="Egyenes összekötő 2">
          <a:extLst>
            <a:ext uri="{FF2B5EF4-FFF2-40B4-BE49-F238E27FC236}">
              <a16:creationId xmlns:a16="http://schemas.microsoft.com/office/drawing/2014/main" id="{6FA740C2-CCE3-4024-81D2-76A9430800E5}"/>
            </a:ext>
          </a:extLst>
        </xdr:cNvPr>
        <xdr:cNvCxnSpPr/>
      </xdr:nvCxnSpPr>
      <xdr:spPr>
        <a:xfrm flipV="1">
          <a:off x="10696575" y="1781175"/>
          <a:ext cx="5334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4" name="Egyenes összekötő 3">
          <a:extLst>
            <a:ext uri="{FF2B5EF4-FFF2-40B4-BE49-F238E27FC236}">
              <a16:creationId xmlns:a16="http://schemas.microsoft.com/office/drawing/2014/main" id="{69AD6500-9272-42C1-8BA9-A6C21461E5B9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5" name="Egyenes összekötő 4">
          <a:extLst>
            <a:ext uri="{FF2B5EF4-FFF2-40B4-BE49-F238E27FC236}">
              <a16:creationId xmlns:a16="http://schemas.microsoft.com/office/drawing/2014/main" id="{80F9811A-108E-4986-B189-C1A9D17132A0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6" name="Egyenes összekötő 5">
          <a:extLst>
            <a:ext uri="{FF2B5EF4-FFF2-40B4-BE49-F238E27FC236}">
              <a16:creationId xmlns:a16="http://schemas.microsoft.com/office/drawing/2014/main" id="{2B1C1B9B-08CB-432C-9AE0-EFD63D5C36C1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7" name="Egyenes összekötő 6">
          <a:extLst>
            <a:ext uri="{FF2B5EF4-FFF2-40B4-BE49-F238E27FC236}">
              <a16:creationId xmlns:a16="http://schemas.microsoft.com/office/drawing/2014/main" id="{737A6081-BFF9-4AC9-96E8-DF2FFF0EE503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8" name="Egyenes összekötő 7">
          <a:extLst>
            <a:ext uri="{FF2B5EF4-FFF2-40B4-BE49-F238E27FC236}">
              <a16:creationId xmlns:a16="http://schemas.microsoft.com/office/drawing/2014/main" id="{D0A5D4A7-D2B9-4049-AF08-9077BCD604A8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0" name="Egyenes összekötő 9">
          <a:extLst>
            <a:ext uri="{FF2B5EF4-FFF2-40B4-BE49-F238E27FC236}">
              <a16:creationId xmlns:a16="http://schemas.microsoft.com/office/drawing/2014/main" id="{E5F8921B-0FD9-4014-A028-E3B70B02D187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3" name="Egyenes összekötő 12">
          <a:extLst>
            <a:ext uri="{FF2B5EF4-FFF2-40B4-BE49-F238E27FC236}">
              <a16:creationId xmlns:a16="http://schemas.microsoft.com/office/drawing/2014/main" id="{049F4716-E93E-4FBC-BD17-3081DAF3B431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4" name="Egyenes összekötő 13">
          <a:extLst>
            <a:ext uri="{FF2B5EF4-FFF2-40B4-BE49-F238E27FC236}">
              <a16:creationId xmlns:a16="http://schemas.microsoft.com/office/drawing/2014/main" id="{F7CB9525-5B8F-4440-82DE-3DD87C6372FB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15" name="Egyenes összekötő 14">
          <a:extLst>
            <a:ext uri="{FF2B5EF4-FFF2-40B4-BE49-F238E27FC236}">
              <a16:creationId xmlns:a16="http://schemas.microsoft.com/office/drawing/2014/main" id="{1BFA3D4B-E9C0-4E95-B2EE-649C7AB9ACB0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15</xdr:row>
      <xdr:rowOff>142875</xdr:rowOff>
    </xdr:from>
    <xdr:to>
      <xdr:col>15</xdr:col>
      <xdr:colOff>9525</xdr:colOff>
      <xdr:row>17</xdr:row>
      <xdr:rowOff>0</xdr:rowOff>
    </xdr:to>
    <xdr:cxnSp macro="">
      <xdr:nvCxnSpPr>
        <xdr:cNvPr id="16" name="Egyenes összekötő 15">
          <a:extLst>
            <a:ext uri="{FF2B5EF4-FFF2-40B4-BE49-F238E27FC236}">
              <a16:creationId xmlns:a16="http://schemas.microsoft.com/office/drawing/2014/main" id="{DAAE458B-7D01-4BF9-8C1F-56D61815DC21}"/>
            </a:ext>
          </a:extLst>
        </xdr:cNvPr>
        <xdr:cNvCxnSpPr/>
      </xdr:nvCxnSpPr>
      <xdr:spPr>
        <a:xfrm flipV="1">
          <a:off x="70961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  <pageSetUpPr fitToPage="1"/>
  </sheetPr>
  <dimension ref="A1:I31"/>
  <sheetViews>
    <sheetView workbookViewId="0">
      <selection activeCell="K13" sqref="K13"/>
    </sheetView>
  </sheetViews>
  <sheetFormatPr defaultRowHeight="11.25" x14ac:dyDescent="0.25"/>
  <cols>
    <col min="1" max="1" width="4.7109375" style="100" customWidth="1"/>
    <col min="2" max="2" width="44.7109375" style="100" customWidth="1"/>
    <col min="3" max="9" width="14.140625" style="100" customWidth="1"/>
    <col min="10" max="256" width="9.140625" style="100"/>
    <col min="257" max="257" width="8.140625" style="100" customWidth="1"/>
    <col min="258" max="258" width="41" style="100" customWidth="1"/>
    <col min="259" max="265" width="32.85546875" style="100" customWidth="1"/>
    <col min="266" max="512" width="9.140625" style="100"/>
    <col min="513" max="513" width="8.140625" style="100" customWidth="1"/>
    <col min="514" max="514" width="41" style="100" customWidth="1"/>
    <col min="515" max="521" width="32.85546875" style="100" customWidth="1"/>
    <col min="522" max="768" width="9.140625" style="100"/>
    <col min="769" max="769" width="8.140625" style="100" customWidth="1"/>
    <col min="770" max="770" width="41" style="100" customWidth="1"/>
    <col min="771" max="777" width="32.85546875" style="100" customWidth="1"/>
    <col min="778" max="1024" width="9.140625" style="100"/>
    <col min="1025" max="1025" width="8.140625" style="100" customWidth="1"/>
    <col min="1026" max="1026" width="41" style="100" customWidth="1"/>
    <col min="1027" max="1033" width="32.85546875" style="100" customWidth="1"/>
    <col min="1034" max="1280" width="9.140625" style="100"/>
    <col min="1281" max="1281" width="8.140625" style="100" customWidth="1"/>
    <col min="1282" max="1282" width="41" style="100" customWidth="1"/>
    <col min="1283" max="1289" width="32.85546875" style="100" customWidth="1"/>
    <col min="1290" max="1536" width="9.140625" style="100"/>
    <col min="1537" max="1537" width="8.140625" style="100" customWidth="1"/>
    <col min="1538" max="1538" width="41" style="100" customWidth="1"/>
    <col min="1539" max="1545" width="32.85546875" style="100" customWidth="1"/>
    <col min="1546" max="1792" width="9.140625" style="100"/>
    <col min="1793" max="1793" width="8.140625" style="100" customWidth="1"/>
    <col min="1794" max="1794" width="41" style="100" customWidth="1"/>
    <col min="1795" max="1801" width="32.85546875" style="100" customWidth="1"/>
    <col min="1802" max="2048" width="9.140625" style="100"/>
    <col min="2049" max="2049" width="8.140625" style="100" customWidth="1"/>
    <col min="2050" max="2050" width="41" style="100" customWidth="1"/>
    <col min="2051" max="2057" width="32.85546875" style="100" customWidth="1"/>
    <col min="2058" max="2304" width="9.140625" style="100"/>
    <col min="2305" max="2305" width="8.140625" style="100" customWidth="1"/>
    <col min="2306" max="2306" width="41" style="100" customWidth="1"/>
    <col min="2307" max="2313" width="32.85546875" style="100" customWidth="1"/>
    <col min="2314" max="2560" width="9.140625" style="100"/>
    <col min="2561" max="2561" width="8.140625" style="100" customWidth="1"/>
    <col min="2562" max="2562" width="41" style="100" customWidth="1"/>
    <col min="2563" max="2569" width="32.85546875" style="100" customWidth="1"/>
    <col min="2570" max="2816" width="9.140625" style="100"/>
    <col min="2817" max="2817" width="8.140625" style="100" customWidth="1"/>
    <col min="2818" max="2818" width="41" style="100" customWidth="1"/>
    <col min="2819" max="2825" width="32.85546875" style="100" customWidth="1"/>
    <col min="2826" max="3072" width="9.140625" style="100"/>
    <col min="3073" max="3073" width="8.140625" style="100" customWidth="1"/>
    <col min="3074" max="3074" width="41" style="100" customWidth="1"/>
    <col min="3075" max="3081" width="32.85546875" style="100" customWidth="1"/>
    <col min="3082" max="3328" width="9.140625" style="100"/>
    <col min="3329" max="3329" width="8.140625" style="100" customWidth="1"/>
    <col min="3330" max="3330" width="41" style="100" customWidth="1"/>
    <col min="3331" max="3337" width="32.85546875" style="100" customWidth="1"/>
    <col min="3338" max="3584" width="9.140625" style="100"/>
    <col min="3585" max="3585" width="8.140625" style="100" customWidth="1"/>
    <col min="3586" max="3586" width="41" style="100" customWidth="1"/>
    <col min="3587" max="3593" width="32.85546875" style="100" customWidth="1"/>
    <col min="3594" max="3840" width="9.140625" style="100"/>
    <col min="3841" max="3841" width="8.140625" style="100" customWidth="1"/>
    <col min="3842" max="3842" width="41" style="100" customWidth="1"/>
    <col min="3843" max="3849" width="32.85546875" style="100" customWidth="1"/>
    <col min="3850" max="4096" width="9.140625" style="100"/>
    <col min="4097" max="4097" width="8.140625" style="100" customWidth="1"/>
    <col min="4098" max="4098" width="41" style="100" customWidth="1"/>
    <col min="4099" max="4105" width="32.85546875" style="100" customWidth="1"/>
    <col min="4106" max="4352" width="9.140625" style="100"/>
    <col min="4353" max="4353" width="8.140625" style="100" customWidth="1"/>
    <col min="4354" max="4354" width="41" style="100" customWidth="1"/>
    <col min="4355" max="4361" width="32.85546875" style="100" customWidth="1"/>
    <col min="4362" max="4608" width="9.140625" style="100"/>
    <col min="4609" max="4609" width="8.140625" style="100" customWidth="1"/>
    <col min="4610" max="4610" width="41" style="100" customWidth="1"/>
    <col min="4611" max="4617" width="32.85546875" style="100" customWidth="1"/>
    <col min="4618" max="4864" width="9.140625" style="100"/>
    <col min="4865" max="4865" width="8.140625" style="100" customWidth="1"/>
    <col min="4866" max="4866" width="41" style="100" customWidth="1"/>
    <col min="4867" max="4873" width="32.85546875" style="100" customWidth="1"/>
    <col min="4874" max="5120" width="9.140625" style="100"/>
    <col min="5121" max="5121" width="8.140625" style="100" customWidth="1"/>
    <col min="5122" max="5122" width="41" style="100" customWidth="1"/>
    <col min="5123" max="5129" width="32.85546875" style="100" customWidth="1"/>
    <col min="5130" max="5376" width="9.140625" style="100"/>
    <col min="5377" max="5377" width="8.140625" style="100" customWidth="1"/>
    <col min="5378" max="5378" width="41" style="100" customWidth="1"/>
    <col min="5379" max="5385" width="32.85546875" style="100" customWidth="1"/>
    <col min="5386" max="5632" width="9.140625" style="100"/>
    <col min="5633" max="5633" width="8.140625" style="100" customWidth="1"/>
    <col min="5634" max="5634" width="41" style="100" customWidth="1"/>
    <col min="5635" max="5641" width="32.85546875" style="100" customWidth="1"/>
    <col min="5642" max="5888" width="9.140625" style="100"/>
    <col min="5889" max="5889" width="8.140625" style="100" customWidth="1"/>
    <col min="5890" max="5890" width="41" style="100" customWidth="1"/>
    <col min="5891" max="5897" width="32.85546875" style="100" customWidth="1"/>
    <col min="5898" max="6144" width="9.140625" style="100"/>
    <col min="6145" max="6145" width="8.140625" style="100" customWidth="1"/>
    <col min="6146" max="6146" width="41" style="100" customWidth="1"/>
    <col min="6147" max="6153" width="32.85546875" style="100" customWidth="1"/>
    <col min="6154" max="6400" width="9.140625" style="100"/>
    <col min="6401" max="6401" width="8.140625" style="100" customWidth="1"/>
    <col min="6402" max="6402" width="41" style="100" customWidth="1"/>
    <col min="6403" max="6409" width="32.85546875" style="100" customWidth="1"/>
    <col min="6410" max="6656" width="9.140625" style="100"/>
    <col min="6657" max="6657" width="8.140625" style="100" customWidth="1"/>
    <col min="6658" max="6658" width="41" style="100" customWidth="1"/>
    <col min="6659" max="6665" width="32.85546875" style="100" customWidth="1"/>
    <col min="6666" max="6912" width="9.140625" style="100"/>
    <col min="6913" max="6913" width="8.140625" style="100" customWidth="1"/>
    <col min="6914" max="6914" width="41" style="100" customWidth="1"/>
    <col min="6915" max="6921" width="32.85546875" style="100" customWidth="1"/>
    <col min="6922" max="7168" width="9.140625" style="100"/>
    <col min="7169" max="7169" width="8.140625" style="100" customWidth="1"/>
    <col min="7170" max="7170" width="41" style="100" customWidth="1"/>
    <col min="7171" max="7177" width="32.85546875" style="100" customWidth="1"/>
    <col min="7178" max="7424" width="9.140625" style="100"/>
    <col min="7425" max="7425" width="8.140625" style="100" customWidth="1"/>
    <col min="7426" max="7426" width="41" style="100" customWidth="1"/>
    <col min="7427" max="7433" width="32.85546875" style="100" customWidth="1"/>
    <col min="7434" max="7680" width="9.140625" style="100"/>
    <col min="7681" max="7681" width="8.140625" style="100" customWidth="1"/>
    <col min="7682" max="7682" width="41" style="100" customWidth="1"/>
    <col min="7683" max="7689" width="32.85546875" style="100" customWidth="1"/>
    <col min="7690" max="7936" width="9.140625" style="100"/>
    <col min="7937" max="7937" width="8.140625" style="100" customWidth="1"/>
    <col min="7938" max="7938" width="41" style="100" customWidth="1"/>
    <col min="7939" max="7945" width="32.85546875" style="100" customWidth="1"/>
    <col min="7946" max="8192" width="9.140625" style="100"/>
    <col min="8193" max="8193" width="8.140625" style="100" customWidth="1"/>
    <col min="8194" max="8194" width="41" style="100" customWidth="1"/>
    <col min="8195" max="8201" width="32.85546875" style="100" customWidth="1"/>
    <col min="8202" max="8448" width="9.140625" style="100"/>
    <col min="8449" max="8449" width="8.140625" style="100" customWidth="1"/>
    <col min="8450" max="8450" width="41" style="100" customWidth="1"/>
    <col min="8451" max="8457" width="32.85546875" style="100" customWidth="1"/>
    <col min="8458" max="8704" width="9.140625" style="100"/>
    <col min="8705" max="8705" width="8.140625" style="100" customWidth="1"/>
    <col min="8706" max="8706" width="41" style="100" customWidth="1"/>
    <col min="8707" max="8713" width="32.85546875" style="100" customWidth="1"/>
    <col min="8714" max="8960" width="9.140625" style="100"/>
    <col min="8961" max="8961" width="8.140625" style="100" customWidth="1"/>
    <col min="8962" max="8962" width="41" style="100" customWidth="1"/>
    <col min="8963" max="8969" width="32.85546875" style="100" customWidth="1"/>
    <col min="8970" max="9216" width="9.140625" style="100"/>
    <col min="9217" max="9217" width="8.140625" style="100" customWidth="1"/>
    <col min="9218" max="9218" width="41" style="100" customWidth="1"/>
    <col min="9219" max="9225" width="32.85546875" style="100" customWidth="1"/>
    <col min="9226" max="9472" width="9.140625" style="100"/>
    <col min="9473" max="9473" width="8.140625" style="100" customWidth="1"/>
    <col min="9474" max="9474" width="41" style="100" customWidth="1"/>
    <col min="9475" max="9481" width="32.85546875" style="100" customWidth="1"/>
    <col min="9482" max="9728" width="9.140625" style="100"/>
    <col min="9729" max="9729" width="8.140625" style="100" customWidth="1"/>
    <col min="9730" max="9730" width="41" style="100" customWidth="1"/>
    <col min="9731" max="9737" width="32.85546875" style="100" customWidth="1"/>
    <col min="9738" max="9984" width="9.140625" style="100"/>
    <col min="9985" max="9985" width="8.140625" style="100" customWidth="1"/>
    <col min="9986" max="9986" width="41" style="100" customWidth="1"/>
    <col min="9987" max="9993" width="32.85546875" style="100" customWidth="1"/>
    <col min="9994" max="10240" width="9.140625" style="100"/>
    <col min="10241" max="10241" width="8.140625" style="100" customWidth="1"/>
    <col min="10242" max="10242" width="41" style="100" customWidth="1"/>
    <col min="10243" max="10249" width="32.85546875" style="100" customWidth="1"/>
    <col min="10250" max="10496" width="9.140625" style="100"/>
    <col min="10497" max="10497" width="8.140625" style="100" customWidth="1"/>
    <col min="10498" max="10498" width="41" style="100" customWidth="1"/>
    <col min="10499" max="10505" width="32.85546875" style="100" customWidth="1"/>
    <col min="10506" max="10752" width="9.140625" style="100"/>
    <col min="10753" max="10753" width="8.140625" style="100" customWidth="1"/>
    <col min="10754" max="10754" width="41" style="100" customWidth="1"/>
    <col min="10755" max="10761" width="32.85546875" style="100" customWidth="1"/>
    <col min="10762" max="11008" width="9.140625" style="100"/>
    <col min="11009" max="11009" width="8.140625" style="100" customWidth="1"/>
    <col min="11010" max="11010" width="41" style="100" customWidth="1"/>
    <col min="11011" max="11017" width="32.85546875" style="100" customWidth="1"/>
    <col min="11018" max="11264" width="9.140625" style="100"/>
    <col min="11265" max="11265" width="8.140625" style="100" customWidth="1"/>
    <col min="11266" max="11266" width="41" style="100" customWidth="1"/>
    <col min="11267" max="11273" width="32.85546875" style="100" customWidth="1"/>
    <col min="11274" max="11520" width="9.140625" style="100"/>
    <col min="11521" max="11521" width="8.140625" style="100" customWidth="1"/>
    <col min="11522" max="11522" width="41" style="100" customWidth="1"/>
    <col min="11523" max="11529" width="32.85546875" style="100" customWidth="1"/>
    <col min="11530" max="11776" width="9.140625" style="100"/>
    <col min="11777" max="11777" width="8.140625" style="100" customWidth="1"/>
    <col min="11778" max="11778" width="41" style="100" customWidth="1"/>
    <col min="11779" max="11785" width="32.85546875" style="100" customWidth="1"/>
    <col min="11786" max="12032" width="9.140625" style="100"/>
    <col min="12033" max="12033" width="8.140625" style="100" customWidth="1"/>
    <col min="12034" max="12034" width="41" style="100" customWidth="1"/>
    <col min="12035" max="12041" width="32.85546875" style="100" customWidth="1"/>
    <col min="12042" max="12288" width="9.140625" style="100"/>
    <col min="12289" max="12289" width="8.140625" style="100" customWidth="1"/>
    <col min="12290" max="12290" width="41" style="100" customWidth="1"/>
    <col min="12291" max="12297" width="32.85546875" style="100" customWidth="1"/>
    <col min="12298" max="12544" width="9.140625" style="100"/>
    <col min="12545" max="12545" width="8.140625" style="100" customWidth="1"/>
    <col min="12546" max="12546" width="41" style="100" customWidth="1"/>
    <col min="12547" max="12553" width="32.85546875" style="100" customWidth="1"/>
    <col min="12554" max="12800" width="9.140625" style="100"/>
    <col min="12801" max="12801" width="8.140625" style="100" customWidth="1"/>
    <col min="12802" max="12802" width="41" style="100" customWidth="1"/>
    <col min="12803" max="12809" width="32.85546875" style="100" customWidth="1"/>
    <col min="12810" max="13056" width="9.140625" style="100"/>
    <col min="13057" max="13057" width="8.140625" style="100" customWidth="1"/>
    <col min="13058" max="13058" width="41" style="100" customWidth="1"/>
    <col min="13059" max="13065" width="32.85546875" style="100" customWidth="1"/>
    <col min="13066" max="13312" width="9.140625" style="100"/>
    <col min="13313" max="13313" width="8.140625" style="100" customWidth="1"/>
    <col min="13314" max="13314" width="41" style="100" customWidth="1"/>
    <col min="13315" max="13321" width="32.85546875" style="100" customWidth="1"/>
    <col min="13322" max="13568" width="9.140625" style="100"/>
    <col min="13569" max="13569" width="8.140625" style="100" customWidth="1"/>
    <col min="13570" max="13570" width="41" style="100" customWidth="1"/>
    <col min="13571" max="13577" width="32.85546875" style="100" customWidth="1"/>
    <col min="13578" max="13824" width="9.140625" style="100"/>
    <col min="13825" max="13825" width="8.140625" style="100" customWidth="1"/>
    <col min="13826" max="13826" width="41" style="100" customWidth="1"/>
    <col min="13827" max="13833" width="32.85546875" style="100" customWidth="1"/>
    <col min="13834" max="14080" width="9.140625" style="100"/>
    <col min="14081" max="14081" width="8.140625" style="100" customWidth="1"/>
    <col min="14082" max="14082" width="41" style="100" customWidth="1"/>
    <col min="14083" max="14089" width="32.85546875" style="100" customWidth="1"/>
    <col min="14090" max="14336" width="9.140625" style="100"/>
    <col min="14337" max="14337" width="8.140625" style="100" customWidth="1"/>
    <col min="14338" max="14338" width="41" style="100" customWidth="1"/>
    <col min="14339" max="14345" width="32.85546875" style="100" customWidth="1"/>
    <col min="14346" max="14592" width="9.140625" style="100"/>
    <col min="14593" max="14593" width="8.140625" style="100" customWidth="1"/>
    <col min="14594" max="14594" width="41" style="100" customWidth="1"/>
    <col min="14595" max="14601" width="32.85546875" style="100" customWidth="1"/>
    <col min="14602" max="14848" width="9.140625" style="100"/>
    <col min="14849" max="14849" width="8.140625" style="100" customWidth="1"/>
    <col min="14850" max="14850" width="41" style="100" customWidth="1"/>
    <col min="14851" max="14857" width="32.85546875" style="100" customWidth="1"/>
    <col min="14858" max="15104" width="9.140625" style="100"/>
    <col min="15105" max="15105" width="8.140625" style="100" customWidth="1"/>
    <col min="15106" max="15106" width="41" style="100" customWidth="1"/>
    <col min="15107" max="15113" width="32.85546875" style="100" customWidth="1"/>
    <col min="15114" max="15360" width="9.140625" style="100"/>
    <col min="15361" max="15361" width="8.140625" style="100" customWidth="1"/>
    <col min="15362" max="15362" width="41" style="100" customWidth="1"/>
    <col min="15363" max="15369" width="32.85546875" style="100" customWidth="1"/>
    <col min="15370" max="15616" width="9.140625" style="100"/>
    <col min="15617" max="15617" width="8.140625" style="100" customWidth="1"/>
    <col min="15618" max="15618" width="41" style="100" customWidth="1"/>
    <col min="15619" max="15625" width="32.85546875" style="100" customWidth="1"/>
    <col min="15626" max="15872" width="9.140625" style="100"/>
    <col min="15873" max="15873" width="8.140625" style="100" customWidth="1"/>
    <col min="15874" max="15874" width="41" style="100" customWidth="1"/>
    <col min="15875" max="15881" width="32.85546875" style="100" customWidth="1"/>
    <col min="15882" max="16128" width="9.140625" style="100"/>
    <col min="16129" max="16129" width="8.140625" style="100" customWidth="1"/>
    <col min="16130" max="16130" width="41" style="100" customWidth="1"/>
    <col min="16131" max="16137" width="32.85546875" style="100" customWidth="1"/>
    <col min="16138" max="16384" width="9.140625" style="100"/>
  </cols>
  <sheetData>
    <row r="1" spans="1:9" ht="13.5" customHeight="1" x14ac:dyDescent="0.25">
      <c r="A1" s="245" t="s">
        <v>251</v>
      </c>
      <c r="B1" s="245"/>
      <c r="C1" s="245"/>
      <c r="D1" s="245"/>
      <c r="E1" s="245"/>
      <c r="F1" s="245"/>
      <c r="G1" s="245"/>
      <c r="H1" s="245"/>
      <c r="I1" s="245"/>
    </row>
    <row r="2" spans="1:9" ht="13.5" customHeight="1" x14ac:dyDescent="0.25">
      <c r="A2" s="244" t="s">
        <v>0</v>
      </c>
      <c r="B2" s="244"/>
      <c r="C2" s="244"/>
      <c r="D2" s="244"/>
      <c r="E2" s="244"/>
      <c r="F2" s="244"/>
      <c r="G2" s="244"/>
      <c r="H2" s="244"/>
      <c r="I2" s="244"/>
    </row>
    <row r="3" spans="1:9" ht="13.5" customHeight="1" x14ac:dyDescent="0.25">
      <c r="A3" s="241" t="s">
        <v>197</v>
      </c>
      <c r="B3" s="242"/>
      <c r="C3" s="242"/>
      <c r="D3" s="242"/>
      <c r="E3" s="242"/>
      <c r="F3" s="242"/>
      <c r="G3" s="242"/>
      <c r="H3" s="242"/>
      <c r="I3" s="242"/>
    </row>
    <row r="4" spans="1:9" ht="13.5" customHeight="1" thickBot="1" x14ac:dyDescent="0.3">
      <c r="A4" s="243" t="s">
        <v>199</v>
      </c>
      <c r="B4" s="243"/>
      <c r="C4" s="243"/>
      <c r="D4" s="243"/>
      <c r="E4" s="243"/>
      <c r="F4" s="243"/>
      <c r="G4" s="243"/>
      <c r="H4" s="243"/>
      <c r="I4" s="243"/>
    </row>
    <row r="5" spans="1:9" s="101" customFormat="1" ht="47.25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5" t="s">
        <v>157</v>
      </c>
      <c r="I5" s="116" t="s">
        <v>158</v>
      </c>
    </row>
    <row r="6" spans="1:9" ht="13.5" customHeight="1" x14ac:dyDescent="0.25">
      <c r="A6" s="117" t="s">
        <v>73</v>
      </c>
      <c r="B6" s="208" t="s">
        <v>159</v>
      </c>
      <c r="C6" s="211">
        <v>199198488</v>
      </c>
      <c r="D6" s="212">
        <v>19855525811</v>
      </c>
      <c r="E6" s="212">
        <v>761379578</v>
      </c>
      <c r="F6" s="212"/>
      <c r="G6" s="212">
        <v>652055132</v>
      </c>
      <c r="H6" s="212"/>
      <c r="I6" s="218">
        <v>21468159009</v>
      </c>
    </row>
    <row r="7" spans="1:9" ht="13.5" customHeight="1" x14ac:dyDescent="0.25">
      <c r="A7" s="118" t="s">
        <v>75</v>
      </c>
      <c r="B7" s="200" t="s">
        <v>160</v>
      </c>
      <c r="C7" s="213"/>
      <c r="D7" s="206"/>
      <c r="E7" s="206"/>
      <c r="F7" s="206"/>
      <c r="G7" s="206">
        <v>723191149</v>
      </c>
      <c r="H7" s="206"/>
      <c r="I7" s="219">
        <v>723191149</v>
      </c>
    </row>
    <row r="8" spans="1:9" ht="13.5" customHeight="1" x14ac:dyDescent="0.25">
      <c r="A8" s="118" t="s">
        <v>77</v>
      </c>
      <c r="B8" s="200" t="s">
        <v>161</v>
      </c>
      <c r="C8" s="213"/>
      <c r="D8" s="206"/>
      <c r="E8" s="206"/>
      <c r="F8" s="206"/>
      <c r="G8" s="206">
        <v>29611565</v>
      </c>
      <c r="H8" s="206"/>
      <c r="I8" s="219">
        <v>29611565</v>
      </c>
    </row>
    <row r="9" spans="1:9" ht="13.5" customHeight="1" x14ac:dyDescent="0.25">
      <c r="A9" s="118" t="s">
        <v>78</v>
      </c>
      <c r="B9" s="200" t="s">
        <v>162</v>
      </c>
      <c r="C9" s="213"/>
      <c r="D9" s="206">
        <v>246874516</v>
      </c>
      <c r="E9" s="206">
        <v>21027988</v>
      </c>
      <c r="F9" s="206"/>
      <c r="G9" s="206"/>
      <c r="H9" s="206"/>
      <c r="I9" s="219">
        <v>267902504</v>
      </c>
    </row>
    <row r="10" spans="1:9" ht="13.5" customHeight="1" x14ac:dyDescent="0.25">
      <c r="A10" s="118" t="s">
        <v>79</v>
      </c>
      <c r="B10" s="200" t="s">
        <v>163</v>
      </c>
      <c r="C10" s="213"/>
      <c r="D10" s="206">
        <v>30963506</v>
      </c>
      <c r="E10" s="206">
        <v>3495000</v>
      </c>
      <c r="F10" s="206"/>
      <c r="G10" s="206"/>
      <c r="H10" s="206"/>
      <c r="I10" s="219">
        <v>34458506</v>
      </c>
    </row>
    <row r="11" spans="1:9" ht="26.25" customHeight="1" x14ac:dyDescent="0.25">
      <c r="A11" s="118" t="s">
        <v>80</v>
      </c>
      <c r="B11" s="200" t="s">
        <v>164</v>
      </c>
      <c r="C11" s="213"/>
      <c r="D11" s="206"/>
      <c r="E11" s="206"/>
      <c r="F11" s="206"/>
      <c r="G11" s="206"/>
      <c r="H11" s="206"/>
      <c r="I11" s="219">
        <v>0</v>
      </c>
    </row>
    <row r="12" spans="1:9" ht="13.5" customHeight="1" x14ac:dyDescent="0.25">
      <c r="A12" s="118" t="s">
        <v>81</v>
      </c>
      <c r="B12" s="200" t="s">
        <v>165</v>
      </c>
      <c r="C12" s="213">
        <v>26540000</v>
      </c>
      <c r="D12" s="206">
        <v>812685357</v>
      </c>
      <c r="E12" s="206">
        <v>44286011</v>
      </c>
      <c r="F12" s="206"/>
      <c r="G12" s="206"/>
      <c r="H12" s="206"/>
      <c r="I12" s="219">
        <v>883511368</v>
      </c>
    </row>
    <row r="13" spans="1:9" ht="13.5" customHeight="1" x14ac:dyDescent="0.25">
      <c r="A13" s="117" t="s">
        <v>82</v>
      </c>
      <c r="B13" s="208" t="s">
        <v>166</v>
      </c>
      <c r="C13" s="214">
        <v>26540000</v>
      </c>
      <c r="D13" s="215">
        <v>1090523379</v>
      </c>
      <c r="E13" s="215">
        <v>68808999</v>
      </c>
      <c r="F13" s="215">
        <v>0</v>
      </c>
      <c r="G13" s="215">
        <v>752802714</v>
      </c>
      <c r="H13" s="215">
        <v>0</v>
      </c>
      <c r="I13" s="220">
        <v>1938675092</v>
      </c>
    </row>
    <row r="14" spans="1:9" ht="13.5" customHeight="1" x14ac:dyDescent="0.25">
      <c r="A14" s="118" t="s">
        <v>83</v>
      </c>
      <c r="B14" s="200" t="s">
        <v>167</v>
      </c>
      <c r="C14" s="213"/>
      <c r="D14" s="206">
        <v>1896588</v>
      </c>
      <c r="E14" s="206"/>
      <c r="F14" s="206"/>
      <c r="G14" s="206"/>
      <c r="H14" s="206"/>
      <c r="I14" s="219">
        <v>1896588</v>
      </c>
    </row>
    <row r="15" spans="1:9" ht="13.5" customHeight="1" x14ac:dyDescent="0.25">
      <c r="A15" s="118" t="s">
        <v>84</v>
      </c>
      <c r="B15" s="200" t="s">
        <v>168</v>
      </c>
      <c r="C15" s="213"/>
      <c r="D15" s="206"/>
      <c r="E15" s="206"/>
      <c r="F15" s="206"/>
      <c r="G15" s="206"/>
      <c r="H15" s="206"/>
      <c r="I15" s="219">
        <v>0</v>
      </c>
    </row>
    <row r="16" spans="1:9" ht="13.5" customHeight="1" x14ac:dyDescent="0.25">
      <c r="A16" s="118" t="s">
        <v>85</v>
      </c>
      <c r="B16" s="200" t="s">
        <v>169</v>
      </c>
      <c r="C16" s="213"/>
      <c r="D16" s="206"/>
      <c r="E16" s="206"/>
      <c r="F16" s="206"/>
      <c r="G16" s="206"/>
      <c r="H16" s="206"/>
      <c r="I16" s="219">
        <v>0</v>
      </c>
    </row>
    <row r="17" spans="1:9" ht="27" customHeight="1" x14ac:dyDescent="0.25">
      <c r="A17" s="118" t="s">
        <v>86</v>
      </c>
      <c r="B17" s="200" t="s">
        <v>170</v>
      </c>
      <c r="C17" s="213"/>
      <c r="D17" s="206"/>
      <c r="E17" s="206"/>
      <c r="F17" s="206"/>
      <c r="G17" s="206"/>
      <c r="H17" s="206"/>
      <c r="I17" s="219">
        <v>0</v>
      </c>
    </row>
    <row r="18" spans="1:9" ht="13.5" customHeight="1" x14ac:dyDescent="0.25">
      <c r="A18" s="118" t="s">
        <v>87</v>
      </c>
      <c r="B18" s="200" t="s">
        <v>171</v>
      </c>
      <c r="C18" s="213">
        <v>26540000</v>
      </c>
      <c r="D18" s="206">
        <v>62894741</v>
      </c>
      <c r="E18" s="206">
        <v>16333381</v>
      </c>
      <c r="F18" s="206"/>
      <c r="G18" s="206">
        <v>1026942724</v>
      </c>
      <c r="H18" s="206"/>
      <c r="I18" s="219">
        <v>1132710846</v>
      </c>
    </row>
    <row r="19" spans="1:9" ht="13.5" customHeight="1" x14ac:dyDescent="0.25">
      <c r="A19" s="117" t="s">
        <v>88</v>
      </c>
      <c r="B19" s="208" t="s">
        <v>172</v>
      </c>
      <c r="C19" s="214">
        <v>26540000</v>
      </c>
      <c r="D19" s="215">
        <v>64791329</v>
      </c>
      <c r="E19" s="215">
        <v>16333381</v>
      </c>
      <c r="F19" s="215">
        <v>0</v>
      </c>
      <c r="G19" s="215">
        <v>1026942724</v>
      </c>
      <c r="H19" s="215">
        <v>0</v>
      </c>
      <c r="I19" s="220">
        <v>1134607434</v>
      </c>
    </row>
    <row r="20" spans="1:9" ht="13.5" customHeight="1" x14ac:dyDescent="0.25">
      <c r="A20" s="117" t="s">
        <v>89</v>
      </c>
      <c r="B20" s="208" t="s">
        <v>173</v>
      </c>
      <c r="C20" s="214">
        <v>199198488</v>
      </c>
      <c r="D20" s="215">
        <v>20881257861</v>
      </c>
      <c r="E20" s="215">
        <v>813855196</v>
      </c>
      <c r="F20" s="215">
        <v>0</v>
      </c>
      <c r="G20" s="215">
        <v>377915122</v>
      </c>
      <c r="H20" s="215">
        <v>0</v>
      </c>
      <c r="I20" s="220">
        <v>22272226667</v>
      </c>
    </row>
    <row r="21" spans="1:9" ht="13.5" customHeight="1" x14ac:dyDescent="0.25">
      <c r="A21" s="117" t="s">
        <v>90</v>
      </c>
      <c r="B21" s="208" t="s">
        <v>174</v>
      </c>
      <c r="C21" s="214">
        <v>197088989</v>
      </c>
      <c r="D21" s="215">
        <v>2841340356</v>
      </c>
      <c r="E21" s="215">
        <v>430481294</v>
      </c>
      <c r="F21" s="215"/>
      <c r="G21" s="215"/>
      <c r="H21" s="215"/>
      <c r="I21" s="220">
        <v>3468910639</v>
      </c>
    </row>
    <row r="22" spans="1:9" ht="13.5" customHeight="1" x14ac:dyDescent="0.25">
      <c r="A22" s="118" t="s">
        <v>91</v>
      </c>
      <c r="B22" s="200" t="s">
        <v>175</v>
      </c>
      <c r="C22" s="213">
        <v>2109499</v>
      </c>
      <c r="D22" s="206">
        <v>255234813</v>
      </c>
      <c r="E22" s="206">
        <v>76026486</v>
      </c>
      <c r="F22" s="206"/>
      <c r="G22" s="206"/>
      <c r="H22" s="206"/>
      <c r="I22" s="219">
        <v>333370798</v>
      </c>
    </row>
    <row r="23" spans="1:9" ht="13.5" customHeight="1" x14ac:dyDescent="0.25">
      <c r="A23" s="118" t="s">
        <v>92</v>
      </c>
      <c r="B23" s="200" t="s">
        <v>176</v>
      </c>
      <c r="C23" s="213"/>
      <c r="D23" s="206">
        <v>578237</v>
      </c>
      <c r="E23" s="206">
        <v>62600</v>
      </c>
      <c r="F23" s="206"/>
      <c r="G23" s="206"/>
      <c r="H23" s="206"/>
      <c r="I23" s="219">
        <v>640837</v>
      </c>
    </row>
    <row r="24" spans="1:9" ht="13.5" customHeight="1" x14ac:dyDescent="0.25">
      <c r="A24" s="117" t="s">
        <v>93</v>
      </c>
      <c r="B24" s="208" t="s">
        <v>177</v>
      </c>
      <c r="C24" s="214">
        <v>199198488</v>
      </c>
      <c r="D24" s="215">
        <v>3095996932</v>
      </c>
      <c r="E24" s="215">
        <v>506445180</v>
      </c>
      <c r="F24" s="215">
        <v>0</v>
      </c>
      <c r="G24" s="215">
        <v>0</v>
      </c>
      <c r="H24" s="215">
        <v>0</v>
      </c>
      <c r="I24" s="220">
        <v>3801640600</v>
      </c>
    </row>
    <row r="25" spans="1:9" ht="13.5" customHeight="1" x14ac:dyDescent="0.25">
      <c r="A25" s="117" t="s">
        <v>95</v>
      </c>
      <c r="B25" s="208" t="s">
        <v>178</v>
      </c>
      <c r="C25" s="214"/>
      <c r="D25" s="215"/>
      <c r="E25" s="215"/>
      <c r="F25" s="215"/>
      <c r="G25" s="215"/>
      <c r="H25" s="215"/>
      <c r="I25" s="220">
        <v>0</v>
      </c>
    </row>
    <row r="26" spans="1:9" ht="13.5" customHeight="1" x14ac:dyDescent="0.25">
      <c r="A26" s="118" t="s">
        <v>97</v>
      </c>
      <c r="B26" s="200" t="s">
        <v>179</v>
      </c>
      <c r="C26" s="213"/>
      <c r="D26" s="206">
        <v>4048157</v>
      </c>
      <c r="E26" s="206"/>
      <c r="F26" s="206"/>
      <c r="G26" s="206"/>
      <c r="H26" s="206"/>
      <c r="I26" s="219">
        <v>4048157</v>
      </c>
    </row>
    <row r="27" spans="1:9" ht="13.5" customHeight="1" x14ac:dyDescent="0.25">
      <c r="A27" s="118" t="s">
        <v>98</v>
      </c>
      <c r="B27" s="200" t="s">
        <v>180</v>
      </c>
      <c r="C27" s="213"/>
      <c r="D27" s="206">
        <v>4048157</v>
      </c>
      <c r="E27" s="206"/>
      <c r="F27" s="206"/>
      <c r="G27" s="206"/>
      <c r="H27" s="206"/>
      <c r="I27" s="219">
        <v>4048157</v>
      </c>
    </row>
    <row r="28" spans="1:9" ht="13.5" customHeight="1" x14ac:dyDescent="0.25">
      <c r="A28" s="117" t="s">
        <v>100</v>
      </c>
      <c r="B28" s="208" t="s">
        <v>181</v>
      </c>
      <c r="C28" s="214">
        <v>0</v>
      </c>
      <c r="D28" s="215">
        <v>0</v>
      </c>
      <c r="E28" s="215">
        <v>0</v>
      </c>
      <c r="F28" s="215">
        <v>0</v>
      </c>
      <c r="G28" s="215">
        <v>0</v>
      </c>
      <c r="H28" s="215">
        <v>0</v>
      </c>
      <c r="I28" s="220">
        <v>0</v>
      </c>
    </row>
    <row r="29" spans="1:9" ht="13.5" customHeight="1" thickBot="1" x14ac:dyDescent="0.3">
      <c r="A29" s="117" t="s">
        <v>102</v>
      </c>
      <c r="B29" s="208" t="s">
        <v>182</v>
      </c>
      <c r="C29" s="214">
        <v>199198488</v>
      </c>
      <c r="D29" s="215">
        <v>3095996932</v>
      </c>
      <c r="E29" s="215">
        <v>506445180</v>
      </c>
      <c r="F29" s="215">
        <v>0</v>
      </c>
      <c r="G29" s="215">
        <v>0</v>
      </c>
      <c r="H29" s="215">
        <v>0</v>
      </c>
      <c r="I29" s="220">
        <v>3801640600</v>
      </c>
    </row>
    <row r="30" spans="1:9" ht="13.5" customHeight="1" thickBot="1" x14ac:dyDescent="0.3">
      <c r="A30" s="106" t="s">
        <v>104</v>
      </c>
      <c r="B30" s="209" t="s">
        <v>183</v>
      </c>
      <c r="C30" s="222">
        <v>0</v>
      </c>
      <c r="D30" s="223">
        <v>17785260929</v>
      </c>
      <c r="E30" s="223">
        <v>307410016</v>
      </c>
      <c r="F30" s="223">
        <v>0</v>
      </c>
      <c r="G30" s="223">
        <v>377915122</v>
      </c>
      <c r="H30" s="223">
        <v>0</v>
      </c>
      <c r="I30" s="224">
        <v>18470586067</v>
      </c>
    </row>
    <row r="31" spans="1:9" ht="13.5" customHeight="1" thickBot="1" x14ac:dyDescent="0.3">
      <c r="A31" s="119" t="s">
        <v>106</v>
      </c>
      <c r="B31" s="210" t="s">
        <v>184</v>
      </c>
      <c r="C31" s="216">
        <v>199198488</v>
      </c>
      <c r="D31" s="217">
        <v>3797670</v>
      </c>
      <c r="E31" s="217">
        <v>366945596</v>
      </c>
      <c r="F31" s="217">
        <v>0</v>
      </c>
      <c r="G31" s="217">
        <v>0</v>
      </c>
      <c r="H31" s="217">
        <v>0</v>
      </c>
      <c r="I31" s="221">
        <v>569941754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-0.249977111117893"/>
    <pageSetUpPr fitToPage="1"/>
  </sheetPr>
  <dimension ref="A1:AB29"/>
  <sheetViews>
    <sheetView workbookViewId="0">
      <selection activeCell="N15" sqref="N15"/>
    </sheetView>
  </sheetViews>
  <sheetFormatPr defaultRowHeight="15.75" x14ac:dyDescent="0.25"/>
  <cols>
    <col min="1" max="1" width="3.7109375" style="1" customWidth="1"/>
    <col min="2" max="2" width="17.85546875" style="1" customWidth="1"/>
    <col min="3" max="13" width="7.7109375" style="1" customWidth="1"/>
    <col min="14" max="15" width="7.7109375" style="166" customWidth="1"/>
    <col min="16" max="21" width="7.7109375" style="1" customWidth="1"/>
    <col min="22" max="27" width="7.7109375" style="2" customWidth="1"/>
    <col min="28" max="252" width="9.140625" style="2"/>
    <col min="253" max="253" width="3.7109375" style="2" customWidth="1"/>
    <col min="254" max="254" width="17.85546875" style="2" customWidth="1"/>
    <col min="255" max="266" width="5.42578125" style="2" customWidth="1"/>
    <col min="267" max="273" width="7" style="2" customWidth="1"/>
    <col min="274" max="274" width="8" style="2" customWidth="1"/>
    <col min="275" max="275" width="8.28515625" style="2" customWidth="1"/>
    <col min="276" max="276" width="7.5703125" style="2" customWidth="1"/>
    <col min="277" max="508" width="9.140625" style="2"/>
    <col min="509" max="509" width="3.7109375" style="2" customWidth="1"/>
    <col min="510" max="510" width="17.85546875" style="2" customWidth="1"/>
    <col min="511" max="522" width="5.42578125" style="2" customWidth="1"/>
    <col min="523" max="529" width="7" style="2" customWidth="1"/>
    <col min="530" max="530" width="8" style="2" customWidth="1"/>
    <col min="531" max="531" width="8.28515625" style="2" customWidth="1"/>
    <col min="532" max="532" width="7.5703125" style="2" customWidth="1"/>
    <col min="533" max="764" width="9.140625" style="2"/>
    <col min="765" max="765" width="3.7109375" style="2" customWidth="1"/>
    <col min="766" max="766" width="17.85546875" style="2" customWidth="1"/>
    <col min="767" max="778" width="5.42578125" style="2" customWidth="1"/>
    <col min="779" max="785" width="7" style="2" customWidth="1"/>
    <col min="786" max="786" width="8" style="2" customWidth="1"/>
    <col min="787" max="787" width="8.28515625" style="2" customWidth="1"/>
    <col min="788" max="788" width="7.5703125" style="2" customWidth="1"/>
    <col min="789" max="1020" width="9.140625" style="2"/>
    <col min="1021" max="1021" width="3.7109375" style="2" customWidth="1"/>
    <col min="1022" max="1022" width="17.85546875" style="2" customWidth="1"/>
    <col min="1023" max="1034" width="5.42578125" style="2" customWidth="1"/>
    <col min="1035" max="1041" width="7" style="2" customWidth="1"/>
    <col min="1042" max="1042" width="8" style="2" customWidth="1"/>
    <col min="1043" max="1043" width="8.28515625" style="2" customWidth="1"/>
    <col min="1044" max="1044" width="7.5703125" style="2" customWidth="1"/>
    <col min="1045" max="1276" width="9.140625" style="2"/>
    <col min="1277" max="1277" width="3.7109375" style="2" customWidth="1"/>
    <col min="1278" max="1278" width="17.85546875" style="2" customWidth="1"/>
    <col min="1279" max="1290" width="5.42578125" style="2" customWidth="1"/>
    <col min="1291" max="1297" width="7" style="2" customWidth="1"/>
    <col min="1298" max="1298" width="8" style="2" customWidth="1"/>
    <col min="1299" max="1299" width="8.28515625" style="2" customWidth="1"/>
    <col min="1300" max="1300" width="7.5703125" style="2" customWidth="1"/>
    <col min="1301" max="1532" width="9.140625" style="2"/>
    <col min="1533" max="1533" width="3.7109375" style="2" customWidth="1"/>
    <col min="1534" max="1534" width="17.85546875" style="2" customWidth="1"/>
    <col min="1535" max="1546" width="5.42578125" style="2" customWidth="1"/>
    <col min="1547" max="1553" width="7" style="2" customWidth="1"/>
    <col min="1554" max="1554" width="8" style="2" customWidth="1"/>
    <col min="1555" max="1555" width="8.28515625" style="2" customWidth="1"/>
    <col min="1556" max="1556" width="7.5703125" style="2" customWidth="1"/>
    <col min="1557" max="1788" width="9.140625" style="2"/>
    <col min="1789" max="1789" width="3.7109375" style="2" customWidth="1"/>
    <col min="1790" max="1790" width="17.85546875" style="2" customWidth="1"/>
    <col min="1791" max="1802" width="5.42578125" style="2" customWidth="1"/>
    <col min="1803" max="1809" width="7" style="2" customWidth="1"/>
    <col min="1810" max="1810" width="8" style="2" customWidth="1"/>
    <col min="1811" max="1811" width="8.28515625" style="2" customWidth="1"/>
    <col min="1812" max="1812" width="7.5703125" style="2" customWidth="1"/>
    <col min="1813" max="2044" width="9.140625" style="2"/>
    <col min="2045" max="2045" width="3.7109375" style="2" customWidth="1"/>
    <col min="2046" max="2046" width="17.85546875" style="2" customWidth="1"/>
    <col min="2047" max="2058" width="5.42578125" style="2" customWidth="1"/>
    <col min="2059" max="2065" width="7" style="2" customWidth="1"/>
    <col min="2066" max="2066" width="8" style="2" customWidth="1"/>
    <col min="2067" max="2067" width="8.28515625" style="2" customWidth="1"/>
    <col min="2068" max="2068" width="7.5703125" style="2" customWidth="1"/>
    <col min="2069" max="2300" width="9.140625" style="2"/>
    <col min="2301" max="2301" width="3.7109375" style="2" customWidth="1"/>
    <col min="2302" max="2302" width="17.85546875" style="2" customWidth="1"/>
    <col min="2303" max="2314" width="5.42578125" style="2" customWidth="1"/>
    <col min="2315" max="2321" width="7" style="2" customWidth="1"/>
    <col min="2322" max="2322" width="8" style="2" customWidth="1"/>
    <col min="2323" max="2323" width="8.28515625" style="2" customWidth="1"/>
    <col min="2324" max="2324" width="7.5703125" style="2" customWidth="1"/>
    <col min="2325" max="2556" width="9.140625" style="2"/>
    <col min="2557" max="2557" width="3.7109375" style="2" customWidth="1"/>
    <col min="2558" max="2558" width="17.85546875" style="2" customWidth="1"/>
    <col min="2559" max="2570" width="5.42578125" style="2" customWidth="1"/>
    <col min="2571" max="2577" width="7" style="2" customWidth="1"/>
    <col min="2578" max="2578" width="8" style="2" customWidth="1"/>
    <col min="2579" max="2579" width="8.28515625" style="2" customWidth="1"/>
    <col min="2580" max="2580" width="7.5703125" style="2" customWidth="1"/>
    <col min="2581" max="2812" width="9.140625" style="2"/>
    <col min="2813" max="2813" width="3.7109375" style="2" customWidth="1"/>
    <col min="2814" max="2814" width="17.85546875" style="2" customWidth="1"/>
    <col min="2815" max="2826" width="5.42578125" style="2" customWidth="1"/>
    <col min="2827" max="2833" width="7" style="2" customWidth="1"/>
    <col min="2834" max="2834" width="8" style="2" customWidth="1"/>
    <col min="2835" max="2835" width="8.28515625" style="2" customWidth="1"/>
    <col min="2836" max="2836" width="7.5703125" style="2" customWidth="1"/>
    <col min="2837" max="3068" width="9.140625" style="2"/>
    <col min="3069" max="3069" width="3.7109375" style="2" customWidth="1"/>
    <col min="3070" max="3070" width="17.85546875" style="2" customWidth="1"/>
    <col min="3071" max="3082" width="5.42578125" style="2" customWidth="1"/>
    <col min="3083" max="3089" width="7" style="2" customWidth="1"/>
    <col min="3090" max="3090" width="8" style="2" customWidth="1"/>
    <col min="3091" max="3091" width="8.28515625" style="2" customWidth="1"/>
    <col min="3092" max="3092" width="7.5703125" style="2" customWidth="1"/>
    <col min="3093" max="3324" width="9.140625" style="2"/>
    <col min="3325" max="3325" width="3.7109375" style="2" customWidth="1"/>
    <col min="3326" max="3326" width="17.85546875" style="2" customWidth="1"/>
    <col min="3327" max="3338" width="5.42578125" style="2" customWidth="1"/>
    <col min="3339" max="3345" width="7" style="2" customWidth="1"/>
    <col min="3346" max="3346" width="8" style="2" customWidth="1"/>
    <col min="3347" max="3347" width="8.28515625" style="2" customWidth="1"/>
    <col min="3348" max="3348" width="7.5703125" style="2" customWidth="1"/>
    <col min="3349" max="3580" width="9.140625" style="2"/>
    <col min="3581" max="3581" width="3.7109375" style="2" customWidth="1"/>
    <col min="3582" max="3582" width="17.85546875" style="2" customWidth="1"/>
    <col min="3583" max="3594" width="5.42578125" style="2" customWidth="1"/>
    <col min="3595" max="3601" width="7" style="2" customWidth="1"/>
    <col min="3602" max="3602" width="8" style="2" customWidth="1"/>
    <col min="3603" max="3603" width="8.28515625" style="2" customWidth="1"/>
    <col min="3604" max="3604" width="7.5703125" style="2" customWidth="1"/>
    <col min="3605" max="3836" width="9.140625" style="2"/>
    <col min="3837" max="3837" width="3.7109375" style="2" customWidth="1"/>
    <col min="3838" max="3838" width="17.85546875" style="2" customWidth="1"/>
    <col min="3839" max="3850" width="5.42578125" style="2" customWidth="1"/>
    <col min="3851" max="3857" width="7" style="2" customWidth="1"/>
    <col min="3858" max="3858" width="8" style="2" customWidth="1"/>
    <col min="3859" max="3859" width="8.28515625" style="2" customWidth="1"/>
    <col min="3860" max="3860" width="7.5703125" style="2" customWidth="1"/>
    <col min="3861" max="4092" width="9.140625" style="2"/>
    <col min="4093" max="4093" width="3.7109375" style="2" customWidth="1"/>
    <col min="4094" max="4094" width="17.85546875" style="2" customWidth="1"/>
    <col min="4095" max="4106" width="5.42578125" style="2" customWidth="1"/>
    <col min="4107" max="4113" width="7" style="2" customWidth="1"/>
    <col min="4114" max="4114" width="8" style="2" customWidth="1"/>
    <col min="4115" max="4115" width="8.28515625" style="2" customWidth="1"/>
    <col min="4116" max="4116" width="7.5703125" style="2" customWidth="1"/>
    <col min="4117" max="4348" width="9.140625" style="2"/>
    <col min="4349" max="4349" width="3.7109375" style="2" customWidth="1"/>
    <col min="4350" max="4350" width="17.85546875" style="2" customWidth="1"/>
    <col min="4351" max="4362" width="5.42578125" style="2" customWidth="1"/>
    <col min="4363" max="4369" width="7" style="2" customWidth="1"/>
    <col min="4370" max="4370" width="8" style="2" customWidth="1"/>
    <col min="4371" max="4371" width="8.28515625" style="2" customWidth="1"/>
    <col min="4372" max="4372" width="7.5703125" style="2" customWidth="1"/>
    <col min="4373" max="4604" width="9.140625" style="2"/>
    <col min="4605" max="4605" width="3.7109375" style="2" customWidth="1"/>
    <col min="4606" max="4606" width="17.85546875" style="2" customWidth="1"/>
    <col min="4607" max="4618" width="5.42578125" style="2" customWidth="1"/>
    <col min="4619" max="4625" width="7" style="2" customWidth="1"/>
    <col min="4626" max="4626" width="8" style="2" customWidth="1"/>
    <col min="4627" max="4627" width="8.28515625" style="2" customWidth="1"/>
    <col min="4628" max="4628" width="7.5703125" style="2" customWidth="1"/>
    <col min="4629" max="4860" width="9.140625" style="2"/>
    <col min="4861" max="4861" width="3.7109375" style="2" customWidth="1"/>
    <col min="4862" max="4862" width="17.85546875" style="2" customWidth="1"/>
    <col min="4863" max="4874" width="5.42578125" style="2" customWidth="1"/>
    <col min="4875" max="4881" width="7" style="2" customWidth="1"/>
    <col min="4882" max="4882" width="8" style="2" customWidth="1"/>
    <col min="4883" max="4883" width="8.28515625" style="2" customWidth="1"/>
    <col min="4884" max="4884" width="7.5703125" style="2" customWidth="1"/>
    <col min="4885" max="5116" width="9.140625" style="2"/>
    <col min="5117" max="5117" width="3.7109375" style="2" customWidth="1"/>
    <col min="5118" max="5118" width="17.85546875" style="2" customWidth="1"/>
    <col min="5119" max="5130" width="5.42578125" style="2" customWidth="1"/>
    <col min="5131" max="5137" width="7" style="2" customWidth="1"/>
    <col min="5138" max="5138" width="8" style="2" customWidth="1"/>
    <col min="5139" max="5139" width="8.28515625" style="2" customWidth="1"/>
    <col min="5140" max="5140" width="7.5703125" style="2" customWidth="1"/>
    <col min="5141" max="5372" width="9.140625" style="2"/>
    <col min="5373" max="5373" width="3.7109375" style="2" customWidth="1"/>
    <col min="5374" max="5374" width="17.85546875" style="2" customWidth="1"/>
    <col min="5375" max="5386" width="5.42578125" style="2" customWidth="1"/>
    <col min="5387" max="5393" width="7" style="2" customWidth="1"/>
    <col min="5394" max="5394" width="8" style="2" customWidth="1"/>
    <col min="5395" max="5395" width="8.28515625" style="2" customWidth="1"/>
    <col min="5396" max="5396" width="7.5703125" style="2" customWidth="1"/>
    <col min="5397" max="5628" width="9.140625" style="2"/>
    <col min="5629" max="5629" width="3.7109375" style="2" customWidth="1"/>
    <col min="5630" max="5630" width="17.85546875" style="2" customWidth="1"/>
    <col min="5631" max="5642" width="5.42578125" style="2" customWidth="1"/>
    <col min="5643" max="5649" width="7" style="2" customWidth="1"/>
    <col min="5650" max="5650" width="8" style="2" customWidth="1"/>
    <col min="5651" max="5651" width="8.28515625" style="2" customWidth="1"/>
    <col min="5652" max="5652" width="7.5703125" style="2" customWidth="1"/>
    <col min="5653" max="5884" width="9.140625" style="2"/>
    <col min="5885" max="5885" width="3.7109375" style="2" customWidth="1"/>
    <col min="5886" max="5886" width="17.85546875" style="2" customWidth="1"/>
    <col min="5887" max="5898" width="5.42578125" style="2" customWidth="1"/>
    <col min="5899" max="5905" width="7" style="2" customWidth="1"/>
    <col min="5906" max="5906" width="8" style="2" customWidth="1"/>
    <col min="5907" max="5907" width="8.28515625" style="2" customWidth="1"/>
    <col min="5908" max="5908" width="7.5703125" style="2" customWidth="1"/>
    <col min="5909" max="6140" width="9.140625" style="2"/>
    <col min="6141" max="6141" width="3.7109375" style="2" customWidth="1"/>
    <col min="6142" max="6142" width="17.85546875" style="2" customWidth="1"/>
    <col min="6143" max="6154" width="5.42578125" style="2" customWidth="1"/>
    <col min="6155" max="6161" width="7" style="2" customWidth="1"/>
    <col min="6162" max="6162" width="8" style="2" customWidth="1"/>
    <col min="6163" max="6163" width="8.28515625" style="2" customWidth="1"/>
    <col min="6164" max="6164" width="7.5703125" style="2" customWidth="1"/>
    <col min="6165" max="6396" width="9.140625" style="2"/>
    <col min="6397" max="6397" width="3.7109375" style="2" customWidth="1"/>
    <col min="6398" max="6398" width="17.85546875" style="2" customWidth="1"/>
    <col min="6399" max="6410" width="5.42578125" style="2" customWidth="1"/>
    <col min="6411" max="6417" width="7" style="2" customWidth="1"/>
    <col min="6418" max="6418" width="8" style="2" customWidth="1"/>
    <col min="6419" max="6419" width="8.28515625" style="2" customWidth="1"/>
    <col min="6420" max="6420" width="7.5703125" style="2" customWidth="1"/>
    <col min="6421" max="6652" width="9.140625" style="2"/>
    <col min="6653" max="6653" width="3.7109375" style="2" customWidth="1"/>
    <col min="6654" max="6654" width="17.85546875" style="2" customWidth="1"/>
    <col min="6655" max="6666" width="5.42578125" style="2" customWidth="1"/>
    <col min="6667" max="6673" width="7" style="2" customWidth="1"/>
    <col min="6674" max="6674" width="8" style="2" customWidth="1"/>
    <col min="6675" max="6675" width="8.28515625" style="2" customWidth="1"/>
    <col min="6676" max="6676" width="7.5703125" style="2" customWidth="1"/>
    <col min="6677" max="6908" width="9.140625" style="2"/>
    <col min="6909" max="6909" width="3.7109375" style="2" customWidth="1"/>
    <col min="6910" max="6910" width="17.85546875" style="2" customWidth="1"/>
    <col min="6911" max="6922" width="5.42578125" style="2" customWidth="1"/>
    <col min="6923" max="6929" width="7" style="2" customWidth="1"/>
    <col min="6930" max="6930" width="8" style="2" customWidth="1"/>
    <col min="6931" max="6931" width="8.28515625" style="2" customWidth="1"/>
    <col min="6932" max="6932" width="7.5703125" style="2" customWidth="1"/>
    <col min="6933" max="7164" width="9.140625" style="2"/>
    <col min="7165" max="7165" width="3.7109375" style="2" customWidth="1"/>
    <col min="7166" max="7166" width="17.85546875" style="2" customWidth="1"/>
    <col min="7167" max="7178" width="5.42578125" style="2" customWidth="1"/>
    <col min="7179" max="7185" width="7" style="2" customWidth="1"/>
    <col min="7186" max="7186" width="8" style="2" customWidth="1"/>
    <col min="7187" max="7187" width="8.28515625" style="2" customWidth="1"/>
    <col min="7188" max="7188" width="7.5703125" style="2" customWidth="1"/>
    <col min="7189" max="7420" width="9.140625" style="2"/>
    <col min="7421" max="7421" width="3.7109375" style="2" customWidth="1"/>
    <col min="7422" max="7422" width="17.85546875" style="2" customWidth="1"/>
    <col min="7423" max="7434" width="5.42578125" style="2" customWidth="1"/>
    <col min="7435" max="7441" width="7" style="2" customWidth="1"/>
    <col min="7442" max="7442" width="8" style="2" customWidth="1"/>
    <col min="7443" max="7443" width="8.28515625" style="2" customWidth="1"/>
    <col min="7444" max="7444" width="7.5703125" style="2" customWidth="1"/>
    <col min="7445" max="7676" width="9.140625" style="2"/>
    <col min="7677" max="7677" width="3.7109375" style="2" customWidth="1"/>
    <col min="7678" max="7678" width="17.85546875" style="2" customWidth="1"/>
    <col min="7679" max="7690" width="5.42578125" style="2" customWidth="1"/>
    <col min="7691" max="7697" width="7" style="2" customWidth="1"/>
    <col min="7698" max="7698" width="8" style="2" customWidth="1"/>
    <col min="7699" max="7699" width="8.28515625" style="2" customWidth="1"/>
    <col min="7700" max="7700" width="7.5703125" style="2" customWidth="1"/>
    <col min="7701" max="7932" width="9.140625" style="2"/>
    <col min="7933" max="7933" width="3.7109375" style="2" customWidth="1"/>
    <col min="7934" max="7934" width="17.85546875" style="2" customWidth="1"/>
    <col min="7935" max="7946" width="5.42578125" style="2" customWidth="1"/>
    <col min="7947" max="7953" width="7" style="2" customWidth="1"/>
    <col min="7954" max="7954" width="8" style="2" customWidth="1"/>
    <col min="7955" max="7955" width="8.28515625" style="2" customWidth="1"/>
    <col min="7956" max="7956" width="7.5703125" style="2" customWidth="1"/>
    <col min="7957" max="8188" width="9.140625" style="2"/>
    <col min="8189" max="8189" width="3.7109375" style="2" customWidth="1"/>
    <col min="8190" max="8190" width="17.85546875" style="2" customWidth="1"/>
    <col min="8191" max="8202" width="5.42578125" style="2" customWidth="1"/>
    <col min="8203" max="8209" width="7" style="2" customWidth="1"/>
    <col min="8210" max="8210" width="8" style="2" customWidth="1"/>
    <col min="8211" max="8211" width="8.28515625" style="2" customWidth="1"/>
    <col min="8212" max="8212" width="7.5703125" style="2" customWidth="1"/>
    <col min="8213" max="8444" width="9.140625" style="2"/>
    <col min="8445" max="8445" width="3.7109375" style="2" customWidth="1"/>
    <col min="8446" max="8446" width="17.85546875" style="2" customWidth="1"/>
    <col min="8447" max="8458" width="5.42578125" style="2" customWidth="1"/>
    <col min="8459" max="8465" width="7" style="2" customWidth="1"/>
    <col min="8466" max="8466" width="8" style="2" customWidth="1"/>
    <col min="8467" max="8467" width="8.28515625" style="2" customWidth="1"/>
    <col min="8468" max="8468" width="7.5703125" style="2" customWidth="1"/>
    <col min="8469" max="8700" width="9.140625" style="2"/>
    <col min="8701" max="8701" width="3.7109375" style="2" customWidth="1"/>
    <col min="8702" max="8702" width="17.85546875" style="2" customWidth="1"/>
    <col min="8703" max="8714" width="5.42578125" style="2" customWidth="1"/>
    <col min="8715" max="8721" width="7" style="2" customWidth="1"/>
    <col min="8722" max="8722" width="8" style="2" customWidth="1"/>
    <col min="8723" max="8723" width="8.28515625" style="2" customWidth="1"/>
    <col min="8724" max="8724" width="7.5703125" style="2" customWidth="1"/>
    <col min="8725" max="8956" width="9.140625" style="2"/>
    <col min="8957" max="8957" width="3.7109375" style="2" customWidth="1"/>
    <col min="8958" max="8958" width="17.85546875" style="2" customWidth="1"/>
    <col min="8959" max="8970" width="5.42578125" style="2" customWidth="1"/>
    <col min="8971" max="8977" width="7" style="2" customWidth="1"/>
    <col min="8978" max="8978" width="8" style="2" customWidth="1"/>
    <col min="8979" max="8979" width="8.28515625" style="2" customWidth="1"/>
    <col min="8980" max="8980" width="7.5703125" style="2" customWidth="1"/>
    <col min="8981" max="9212" width="9.140625" style="2"/>
    <col min="9213" max="9213" width="3.7109375" style="2" customWidth="1"/>
    <col min="9214" max="9214" width="17.85546875" style="2" customWidth="1"/>
    <col min="9215" max="9226" width="5.42578125" style="2" customWidth="1"/>
    <col min="9227" max="9233" width="7" style="2" customWidth="1"/>
    <col min="9234" max="9234" width="8" style="2" customWidth="1"/>
    <col min="9235" max="9235" width="8.28515625" style="2" customWidth="1"/>
    <col min="9236" max="9236" width="7.5703125" style="2" customWidth="1"/>
    <col min="9237" max="9468" width="9.140625" style="2"/>
    <col min="9469" max="9469" width="3.7109375" style="2" customWidth="1"/>
    <col min="9470" max="9470" width="17.85546875" style="2" customWidth="1"/>
    <col min="9471" max="9482" width="5.42578125" style="2" customWidth="1"/>
    <col min="9483" max="9489" width="7" style="2" customWidth="1"/>
    <col min="9490" max="9490" width="8" style="2" customWidth="1"/>
    <col min="9491" max="9491" width="8.28515625" style="2" customWidth="1"/>
    <col min="9492" max="9492" width="7.5703125" style="2" customWidth="1"/>
    <col min="9493" max="9724" width="9.140625" style="2"/>
    <col min="9725" max="9725" width="3.7109375" style="2" customWidth="1"/>
    <col min="9726" max="9726" width="17.85546875" style="2" customWidth="1"/>
    <col min="9727" max="9738" width="5.42578125" style="2" customWidth="1"/>
    <col min="9739" max="9745" width="7" style="2" customWidth="1"/>
    <col min="9746" max="9746" width="8" style="2" customWidth="1"/>
    <col min="9747" max="9747" width="8.28515625" style="2" customWidth="1"/>
    <col min="9748" max="9748" width="7.5703125" style="2" customWidth="1"/>
    <col min="9749" max="9980" width="9.140625" style="2"/>
    <col min="9981" max="9981" width="3.7109375" style="2" customWidth="1"/>
    <col min="9982" max="9982" width="17.85546875" style="2" customWidth="1"/>
    <col min="9983" max="9994" width="5.42578125" style="2" customWidth="1"/>
    <col min="9995" max="10001" width="7" style="2" customWidth="1"/>
    <col min="10002" max="10002" width="8" style="2" customWidth="1"/>
    <col min="10003" max="10003" width="8.28515625" style="2" customWidth="1"/>
    <col min="10004" max="10004" width="7.5703125" style="2" customWidth="1"/>
    <col min="10005" max="10236" width="9.140625" style="2"/>
    <col min="10237" max="10237" width="3.7109375" style="2" customWidth="1"/>
    <col min="10238" max="10238" width="17.85546875" style="2" customWidth="1"/>
    <col min="10239" max="10250" width="5.42578125" style="2" customWidth="1"/>
    <col min="10251" max="10257" width="7" style="2" customWidth="1"/>
    <col min="10258" max="10258" width="8" style="2" customWidth="1"/>
    <col min="10259" max="10259" width="8.28515625" style="2" customWidth="1"/>
    <col min="10260" max="10260" width="7.5703125" style="2" customWidth="1"/>
    <col min="10261" max="10492" width="9.140625" style="2"/>
    <col min="10493" max="10493" width="3.7109375" style="2" customWidth="1"/>
    <col min="10494" max="10494" width="17.85546875" style="2" customWidth="1"/>
    <col min="10495" max="10506" width="5.42578125" style="2" customWidth="1"/>
    <col min="10507" max="10513" width="7" style="2" customWidth="1"/>
    <col min="10514" max="10514" width="8" style="2" customWidth="1"/>
    <col min="10515" max="10515" width="8.28515625" style="2" customWidth="1"/>
    <col min="10516" max="10516" width="7.5703125" style="2" customWidth="1"/>
    <col min="10517" max="10748" width="9.140625" style="2"/>
    <col min="10749" max="10749" width="3.7109375" style="2" customWidth="1"/>
    <col min="10750" max="10750" width="17.85546875" style="2" customWidth="1"/>
    <col min="10751" max="10762" width="5.42578125" style="2" customWidth="1"/>
    <col min="10763" max="10769" width="7" style="2" customWidth="1"/>
    <col min="10770" max="10770" width="8" style="2" customWidth="1"/>
    <col min="10771" max="10771" width="8.28515625" style="2" customWidth="1"/>
    <col min="10772" max="10772" width="7.5703125" style="2" customWidth="1"/>
    <col min="10773" max="11004" width="9.140625" style="2"/>
    <col min="11005" max="11005" width="3.7109375" style="2" customWidth="1"/>
    <col min="11006" max="11006" width="17.85546875" style="2" customWidth="1"/>
    <col min="11007" max="11018" width="5.42578125" style="2" customWidth="1"/>
    <col min="11019" max="11025" width="7" style="2" customWidth="1"/>
    <col min="11026" max="11026" width="8" style="2" customWidth="1"/>
    <col min="11027" max="11027" width="8.28515625" style="2" customWidth="1"/>
    <col min="11028" max="11028" width="7.5703125" style="2" customWidth="1"/>
    <col min="11029" max="11260" width="9.140625" style="2"/>
    <col min="11261" max="11261" width="3.7109375" style="2" customWidth="1"/>
    <col min="11262" max="11262" width="17.85546875" style="2" customWidth="1"/>
    <col min="11263" max="11274" width="5.42578125" style="2" customWidth="1"/>
    <col min="11275" max="11281" width="7" style="2" customWidth="1"/>
    <col min="11282" max="11282" width="8" style="2" customWidth="1"/>
    <col min="11283" max="11283" width="8.28515625" style="2" customWidth="1"/>
    <col min="11284" max="11284" width="7.5703125" style="2" customWidth="1"/>
    <col min="11285" max="11516" width="9.140625" style="2"/>
    <col min="11517" max="11517" width="3.7109375" style="2" customWidth="1"/>
    <col min="11518" max="11518" width="17.85546875" style="2" customWidth="1"/>
    <col min="11519" max="11530" width="5.42578125" style="2" customWidth="1"/>
    <col min="11531" max="11537" width="7" style="2" customWidth="1"/>
    <col min="11538" max="11538" width="8" style="2" customWidth="1"/>
    <col min="11539" max="11539" width="8.28515625" style="2" customWidth="1"/>
    <col min="11540" max="11540" width="7.5703125" style="2" customWidth="1"/>
    <col min="11541" max="11772" width="9.140625" style="2"/>
    <col min="11773" max="11773" width="3.7109375" style="2" customWidth="1"/>
    <col min="11774" max="11774" width="17.85546875" style="2" customWidth="1"/>
    <col min="11775" max="11786" width="5.42578125" style="2" customWidth="1"/>
    <col min="11787" max="11793" width="7" style="2" customWidth="1"/>
    <col min="11794" max="11794" width="8" style="2" customWidth="1"/>
    <col min="11795" max="11795" width="8.28515625" style="2" customWidth="1"/>
    <col min="11796" max="11796" width="7.5703125" style="2" customWidth="1"/>
    <col min="11797" max="12028" width="9.140625" style="2"/>
    <col min="12029" max="12029" width="3.7109375" style="2" customWidth="1"/>
    <col min="12030" max="12030" width="17.85546875" style="2" customWidth="1"/>
    <col min="12031" max="12042" width="5.42578125" style="2" customWidth="1"/>
    <col min="12043" max="12049" width="7" style="2" customWidth="1"/>
    <col min="12050" max="12050" width="8" style="2" customWidth="1"/>
    <col min="12051" max="12051" width="8.28515625" style="2" customWidth="1"/>
    <col min="12052" max="12052" width="7.5703125" style="2" customWidth="1"/>
    <col min="12053" max="12284" width="9.140625" style="2"/>
    <col min="12285" max="12285" width="3.7109375" style="2" customWidth="1"/>
    <col min="12286" max="12286" width="17.85546875" style="2" customWidth="1"/>
    <col min="12287" max="12298" width="5.42578125" style="2" customWidth="1"/>
    <col min="12299" max="12305" width="7" style="2" customWidth="1"/>
    <col min="12306" max="12306" width="8" style="2" customWidth="1"/>
    <col min="12307" max="12307" width="8.28515625" style="2" customWidth="1"/>
    <col min="12308" max="12308" width="7.5703125" style="2" customWidth="1"/>
    <col min="12309" max="12540" width="9.140625" style="2"/>
    <col min="12541" max="12541" width="3.7109375" style="2" customWidth="1"/>
    <col min="12542" max="12542" width="17.85546875" style="2" customWidth="1"/>
    <col min="12543" max="12554" width="5.42578125" style="2" customWidth="1"/>
    <col min="12555" max="12561" width="7" style="2" customWidth="1"/>
    <col min="12562" max="12562" width="8" style="2" customWidth="1"/>
    <col min="12563" max="12563" width="8.28515625" style="2" customWidth="1"/>
    <col min="12564" max="12564" width="7.5703125" style="2" customWidth="1"/>
    <col min="12565" max="12796" width="9.140625" style="2"/>
    <col min="12797" max="12797" width="3.7109375" style="2" customWidth="1"/>
    <col min="12798" max="12798" width="17.85546875" style="2" customWidth="1"/>
    <col min="12799" max="12810" width="5.42578125" style="2" customWidth="1"/>
    <col min="12811" max="12817" width="7" style="2" customWidth="1"/>
    <col min="12818" max="12818" width="8" style="2" customWidth="1"/>
    <col min="12819" max="12819" width="8.28515625" style="2" customWidth="1"/>
    <col min="12820" max="12820" width="7.5703125" style="2" customWidth="1"/>
    <col min="12821" max="13052" width="9.140625" style="2"/>
    <col min="13053" max="13053" width="3.7109375" style="2" customWidth="1"/>
    <col min="13054" max="13054" width="17.85546875" style="2" customWidth="1"/>
    <col min="13055" max="13066" width="5.42578125" style="2" customWidth="1"/>
    <col min="13067" max="13073" width="7" style="2" customWidth="1"/>
    <col min="13074" max="13074" width="8" style="2" customWidth="1"/>
    <col min="13075" max="13075" width="8.28515625" style="2" customWidth="1"/>
    <col min="13076" max="13076" width="7.5703125" style="2" customWidth="1"/>
    <col min="13077" max="13308" width="9.140625" style="2"/>
    <col min="13309" max="13309" width="3.7109375" style="2" customWidth="1"/>
    <col min="13310" max="13310" width="17.85546875" style="2" customWidth="1"/>
    <col min="13311" max="13322" width="5.42578125" style="2" customWidth="1"/>
    <col min="13323" max="13329" width="7" style="2" customWidth="1"/>
    <col min="13330" max="13330" width="8" style="2" customWidth="1"/>
    <col min="13331" max="13331" width="8.28515625" style="2" customWidth="1"/>
    <col min="13332" max="13332" width="7.5703125" style="2" customWidth="1"/>
    <col min="13333" max="13564" width="9.140625" style="2"/>
    <col min="13565" max="13565" width="3.7109375" style="2" customWidth="1"/>
    <col min="13566" max="13566" width="17.85546875" style="2" customWidth="1"/>
    <col min="13567" max="13578" width="5.42578125" style="2" customWidth="1"/>
    <col min="13579" max="13585" width="7" style="2" customWidth="1"/>
    <col min="13586" max="13586" width="8" style="2" customWidth="1"/>
    <col min="13587" max="13587" width="8.28515625" style="2" customWidth="1"/>
    <col min="13588" max="13588" width="7.5703125" style="2" customWidth="1"/>
    <col min="13589" max="13820" width="9.140625" style="2"/>
    <col min="13821" max="13821" width="3.7109375" style="2" customWidth="1"/>
    <col min="13822" max="13822" width="17.85546875" style="2" customWidth="1"/>
    <col min="13823" max="13834" width="5.42578125" style="2" customWidth="1"/>
    <col min="13835" max="13841" width="7" style="2" customWidth="1"/>
    <col min="13842" max="13842" width="8" style="2" customWidth="1"/>
    <col min="13843" max="13843" width="8.28515625" style="2" customWidth="1"/>
    <col min="13844" max="13844" width="7.5703125" style="2" customWidth="1"/>
    <col min="13845" max="14076" width="9.140625" style="2"/>
    <col min="14077" max="14077" width="3.7109375" style="2" customWidth="1"/>
    <col min="14078" max="14078" width="17.85546875" style="2" customWidth="1"/>
    <col min="14079" max="14090" width="5.42578125" style="2" customWidth="1"/>
    <col min="14091" max="14097" width="7" style="2" customWidth="1"/>
    <col min="14098" max="14098" width="8" style="2" customWidth="1"/>
    <col min="14099" max="14099" width="8.28515625" style="2" customWidth="1"/>
    <col min="14100" max="14100" width="7.5703125" style="2" customWidth="1"/>
    <col min="14101" max="14332" width="9.140625" style="2"/>
    <col min="14333" max="14333" width="3.7109375" style="2" customWidth="1"/>
    <col min="14334" max="14334" width="17.85546875" style="2" customWidth="1"/>
    <col min="14335" max="14346" width="5.42578125" style="2" customWidth="1"/>
    <col min="14347" max="14353" width="7" style="2" customWidth="1"/>
    <col min="14354" max="14354" width="8" style="2" customWidth="1"/>
    <col min="14355" max="14355" width="8.28515625" style="2" customWidth="1"/>
    <col min="14356" max="14356" width="7.5703125" style="2" customWidth="1"/>
    <col min="14357" max="14588" width="9.140625" style="2"/>
    <col min="14589" max="14589" width="3.7109375" style="2" customWidth="1"/>
    <col min="14590" max="14590" width="17.85546875" style="2" customWidth="1"/>
    <col min="14591" max="14602" width="5.42578125" style="2" customWidth="1"/>
    <col min="14603" max="14609" width="7" style="2" customWidth="1"/>
    <col min="14610" max="14610" width="8" style="2" customWidth="1"/>
    <col min="14611" max="14611" width="8.28515625" style="2" customWidth="1"/>
    <col min="14612" max="14612" width="7.5703125" style="2" customWidth="1"/>
    <col min="14613" max="14844" width="9.140625" style="2"/>
    <col min="14845" max="14845" width="3.7109375" style="2" customWidth="1"/>
    <col min="14846" max="14846" width="17.85546875" style="2" customWidth="1"/>
    <col min="14847" max="14858" width="5.42578125" style="2" customWidth="1"/>
    <col min="14859" max="14865" width="7" style="2" customWidth="1"/>
    <col min="14866" max="14866" width="8" style="2" customWidth="1"/>
    <col min="14867" max="14867" width="8.28515625" style="2" customWidth="1"/>
    <col min="14868" max="14868" width="7.5703125" style="2" customWidth="1"/>
    <col min="14869" max="15100" width="9.140625" style="2"/>
    <col min="15101" max="15101" width="3.7109375" style="2" customWidth="1"/>
    <col min="15102" max="15102" width="17.85546875" style="2" customWidth="1"/>
    <col min="15103" max="15114" width="5.42578125" style="2" customWidth="1"/>
    <col min="15115" max="15121" width="7" style="2" customWidth="1"/>
    <col min="15122" max="15122" width="8" style="2" customWidth="1"/>
    <col min="15123" max="15123" width="8.28515625" style="2" customWidth="1"/>
    <col min="15124" max="15124" width="7.5703125" style="2" customWidth="1"/>
    <col min="15125" max="15356" width="9.140625" style="2"/>
    <col min="15357" max="15357" width="3.7109375" style="2" customWidth="1"/>
    <col min="15358" max="15358" width="17.85546875" style="2" customWidth="1"/>
    <col min="15359" max="15370" width="5.42578125" style="2" customWidth="1"/>
    <col min="15371" max="15377" width="7" style="2" customWidth="1"/>
    <col min="15378" max="15378" width="8" style="2" customWidth="1"/>
    <col min="15379" max="15379" width="8.28515625" style="2" customWidth="1"/>
    <col min="15380" max="15380" width="7.5703125" style="2" customWidth="1"/>
    <col min="15381" max="15612" width="9.140625" style="2"/>
    <col min="15613" max="15613" width="3.7109375" style="2" customWidth="1"/>
    <col min="15614" max="15614" width="17.85546875" style="2" customWidth="1"/>
    <col min="15615" max="15626" width="5.42578125" style="2" customWidth="1"/>
    <col min="15627" max="15633" width="7" style="2" customWidth="1"/>
    <col min="15634" max="15634" width="8" style="2" customWidth="1"/>
    <col min="15635" max="15635" width="8.28515625" style="2" customWidth="1"/>
    <col min="15636" max="15636" width="7.5703125" style="2" customWidth="1"/>
    <col min="15637" max="15868" width="9.140625" style="2"/>
    <col min="15869" max="15869" width="3.7109375" style="2" customWidth="1"/>
    <col min="15870" max="15870" width="17.85546875" style="2" customWidth="1"/>
    <col min="15871" max="15882" width="5.42578125" style="2" customWidth="1"/>
    <col min="15883" max="15889" width="7" style="2" customWidth="1"/>
    <col min="15890" max="15890" width="8" style="2" customWidth="1"/>
    <col min="15891" max="15891" width="8.28515625" style="2" customWidth="1"/>
    <col min="15892" max="15892" width="7.5703125" style="2" customWidth="1"/>
    <col min="15893" max="16124" width="9.140625" style="2"/>
    <col min="16125" max="16125" width="3.7109375" style="2" customWidth="1"/>
    <col min="16126" max="16126" width="17.85546875" style="2" customWidth="1"/>
    <col min="16127" max="16138" width="5.42578125" style="2" customWidth="1"/>
    <col min="16139" max="16145" width="7" style="2" customWidth="1"/>
    <col min="16146" max="16146" width="8" style="2" customWidth="1"/>
    <col min="16147" max="16147" width="8.28515625" style="2" customWidth="1"/>
    <col min="16148" max="16148" width="7.5703125" style="2" customWidth="1"/>
    <col min="16149" max="16384" width="9.140625" style="2"/>
  </cols>
  <sheetData>
    <row r="1" spans="1:28" x14ac:dyDescent="0.25">
      <c r="A1" s="261" t="s">
        <v>271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</row>
    <row r="2" spans="1:28" s="3" customFormat="1" x14ac:dyDescent="0.25">
      <c r="M2" s="4"/>
      <c r="N2" s="165"/>
      <c r="O2" s="165"/>
      <c r="P2" s="4"/>
      <c r="Q2" s="4"/>
      <c r="R2" s="4"/>
      <c r="S2" s="4"/>
      <c r="T2" s="4"/>
      <c r="U2" s="4"/>
    </row>
    <row r="3" spans="1:28" s="3" customFormat="1" x14ac:dyDescent="0.25">
      <c r="M3" s="4"/>
      <c r="N3" s="165"/>
      <c r="O3" s="165"/>
      <c r="P3" s="4"/>
      <c r="Q3" s="4"/>
      <c r="R3" s="4"/>
      <c r="S3" s="4"/>
      <c r="T3" s="4"/>
      <c r="U3" s="4"/>
    </row>
    <row r="4" spans="1:28" s="3" customFormat="1" x14ac:dyDescent="0.25">
      <c r="A4" s="262" t="s">
        <v>0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</row>
    <row r="5" spans="1:28" s="3" customFormat="1" x14ac:dyDescent="0.25">
      <c r="A5" s="262" t="s">
        <v>1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</row>
    <row r="6" spans="1:28" s="3" customFormat="1" x14ac:dyDescent="0.25">
      <c r="A6" s="262" t="s">
        <v>270</v>
      </c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</row>
    <row r="7" spans="1:28" s="3" customFormat="1" ht="16.5" thickBot="1" x14ac:dyDescent="0.3">
      <c r="A7" s="60"/>
      <c r="B7" s="60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178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</row>
    <row r="8" spans="1:28" s="3" customFormat="1" ht="16.5" thickBot="1" x14ac:dyDescent="0.3">
      <c r="A8" s="257" t="s">
        <v>67</v>
      </c>
      <c r="B8" s="259" t="s">
        <v>6</v>
      </c>
      <c r="C8" s="264" t="s">
        <v>68</v>
      </c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266"/>
      <c r="P8" s="264" t="s">
        <v>69</v>
      </c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6"/>
    </row>
    <row r="9" spans="1:28" s="5" customFormat="1" ht="12.75" thickBot="1" x14ac:dyDescent="0.25">
      <c r="A9" s="258"/>
      <c r="B9" s="260"/>
      <c r="C9" s="61" t="s">
        <v>7</v>
      </c>
      <c r="D9" s="62">
        <v>2011</v>
      </c>
      <c r="E9" s="62">
        <v>2012</v>
      </c>
      <c r="F9" s="62">
        <v>2013</v>
      </c>
      <c r="G9" s="62">
        <v>2014</v>
      </c>
      <c r="H9" s="62" t="s">
        <v>8</v>
      </c>
      <c r="I9" s="62" t="s">
        <v>22</v>
      </c>
      <c r="J9" s="62">
        <v>2017</v>
      </c>
      <c r="K9" s="63">
        <v>2018</v>
      </c>
      <c r="L9" s="62">
        <v>2019</v>
      </c>
      <c r="M9" s="169" t="s">
        <v>70</v>
      </c>
      <c r="N9" s="169" t="s">
        <v>210</v>
      </c>
      <c r="O9" s="169" t="s">
        <v>269</v>
      </c>
      <c r="P9" s="186" t="s">
        <v>7</v>
      </c>
      <c r="Q9" s="187" t="s">
        <v>9</v>
      </c>
      <c r="R9" s="187" t="s">
        <v>10</v>
      </c>
      <c r="S9" s="187" t="s">
        <v>11</v>
      </c>
      <c r="T9" s="187" t="s">
        <v>12</v>
      </c>
      <c r="U9" s="187" t="s">
        <v>8</v>
      </c>
      <c r="V9" s="187" t="s">
        <v>22</v>
      </c>
      <c r="W9" s="187">
        <v>2017</v>
      </c>
      <c r="X9" s="188">
        <v>2018</v>
      </c>
      <c r="Y9" s="187">
        <v>2019</v>
      </c>
      <c r="Z9" s="189" t="s">
        <v>70</v>
      </c>
      <c r="AA9" s="190" t="s">
        <v>210</v>
      </c>
      <c r="AB9" s="190" t="s">
        <v>269</v>
      </c>
    </row>
    <row r="10" spans="1:28" s="5" customFormat="1" ht="13.5" x14ac:dyDescent="0.2">
      <c r="A10" s="64" t="s">
        <v>13</v>
      </c>
      <c r="B10" s="65" t="s">
        <v>14</v>
      </c>
      <c r="C10" s="66">
        <v>600</v>
      </c>
      <c r="D10" s="67">
        <v>600</v>
      </c>
      <c r="E10" s="67">
        <v>600</v>
      </c>
      <c r="F10" s="67">
        <v>600</v>
      </c>
      <c r="G10" s="67">
        <v>600</v>
      </c>
      <c r="H10" s="67">
        <v>600</v>
      </c>
      <c r="I10" s="68"/>
      <c r="J10" s="68"/>
      <c r="K10" s="69"/>
      <c r="L10" s="70"/>
      <c r="M10" s="170"/>
      <c r="N10" s="170"/>
      <c r="O10" s="170"/>
      <c r="P10" s="184">
        <v>152891</v>
      </c>
      <c r="Q10" s="185">
        <v>150365</v>
      </c>
      <c r="R10" s="185">
        <v>186234</v>
      </c>
      <c r="S10" s="185">
        <v>168093</v>
      </c>
      <c r="T10" s="185">
        <v>160213</v>
      </c>
      <c r="U10" s="185">
        <v>158447</v>
      </c>
      <c r="V10" s="191"/>
      <c r="W10" s="192"/>
      <c r="X10" s="193"/>
      <c r="Y10" s="194"/>
      <c r="Z10" s="194"/>
      <c r="AA10" s="194"/>
      <c r="AB10" s="195"/>
    </row>
    <row r="11" spans="1:28" s="5" customFormat="1" ht="33.75" x14ac:dyDescent="0.2">
      <c r="A11" s="73" t="s">
        <v>15</v>
      </c>
      <c r="B11" s="74" t="s">
        <v>23</v>
      </c>
      <c r="C11" s="66"/>
      <c r="D11" s="67"/>
      <c r="E11" s="67"/>
      <c r="F11" s="67"/>
      <c r="G11" s="67"/>
      <c r="H11" s="67"/>
      <c r="I11" s="75">
        <v>1000</v>
      </c>
      <c r="J11" s="76">
        <v>1000</v>
      </c>
      <c r="K11" s="76">
        <v>1000</v>
      </c>
      <c r="L11" s="77">
        <v>1000</v>
      </c>
      <c r="M11" s="171">
        <v>1000</v>
      </c>
      <c r="N11" s="77">
        <v>1000</v>
      </c>
      <c r="O11" s="179">
        <v>1000</v>
      </c>
      <c r="P11" s="71"/>
      <c r="Q11" s="72"/>
      <c r="R11" s="72"/>
      <c r="S11" s="72"/>
      <c r="T11" s="72"/>
      <c r="U11" s="72"/>
      <c r="V11" s="77">
        <v>116808</v>
      </c>
      <c r="W11" s="78">
        <v>121920</v>
      </c>
      <c r="X11" s="78">
        <v>128480</v>
      </c>
      <c r="Y11" s="79">
        <v>112519</v>
      </c>
      <c r="Z11" s="77">
        <v>110784</v>
      </c>
      <c r="AA11" s="79">
        <v>122775</v>
      </c>
      <c r="AB11" s="197">
        <v>134612</v>
      </c>
    </row>
    <row r="12" spans="1:28" s="5" customFormat="1" ht="33.75" x14ac:dyDescent="0.2">
      <c r="A12" s="73" t="s">
        <v>16</v>
      </c>
      <c r="B12" s="74" t="s">
        <v>24</v>
      </c>
      <c r="C12" s="66"/>
      <c r="D12" s="67"/>
      <c r="E12" s="67"/>
      <c r="F12" s="67"/>
      <c r="G12" s="67"/>
      <c r="H12" s="67"/>
      <c r="I12" s="75">
        <v>800</v>
      </c>
      <c r="J12" s="76">
        <v>800</v>
      </c>
      <c r="K12" s="76">
        <v>800</v>
      </c>
      <c r="L12" s="77">
        <v>800</v>
      </c>
      <c r="M12" s="171">
        <v>800</v>
      </c>
      <c r="N12" s="77">
        <v>800</v>
      </c>
      <c r="O12" s="179">
        <v>800</v>
      </c>
      <c r="P12" s="71"/>
      <c r="Q12" s="72"/>
      <c r="R12" s="72"/>
      <c r="S12" s="72"/>
      <c r="T12" s="72"/>
      <c r="U12" s="72"/>
      <c r="V12" s="77">
        <v>32627</v>
      </c>
      <c r="W12" s="78">
        <v>35392</v>
      </c>
      <c r="X12" s="78">
        <v>37814</v>
      </c>
      <c r="Y12" s="79">
        <v>35388</v>
      </c>
      <c r="Z12" s="77">
        <v>35040</v>
      </c>
      <c r="AA12" s="79">
        <v>38292</v>
      </c>
      <c r="AB12" s="197">
        <v>39004</v>
      </c>
    </row>
    <row r="13" spans="1:28" s="5" customFormat="1" ht="49.5" x14ac:dyDescent="0.2">
      <c r="A13" s="73" t="s">
        <v>18</v>
      </c>
      <c r="B13" s="80" t="s">
        <v>275</v>
      </c>
      <c r="C13" s="66"/>
      <c r="D13" s="67"/>
      <c r="E13" s="67"/>
      <c r="F13" s="67"/>
      <c r="G13" s="67"/>
      <c r="H13" s="67"/>
      <c r="I13" s="75">
        <v>600</v>
      </c>
      <c r="J13" s="76">
        <v>600</v>
      </c>
      <c r="K13" s="76">
        <v>600</v>
      </c>
      <c r="L13" s="77">
        <v>600</v>
      </c>
      <c r="M13" s="171">
        <v>600</v>
      </c>
      <c r="N13" s="77">
        <v>600</v>
      </c>
      <c r="O13" s="179">
        <v>600</v>
      </c>
      <c r="P13" s="71"/>
      <c r="Q13" s="72"/>
      <c r="R13" s="72"/>
      <c r="S13" s="72"/>
      <c r="T13" s="72"/>
      <c r="U13" s="72"/>
      <c r="V13" s="77">
        <v>75320</v>
      </c>
      <c r="W13" s="78">
        <v>88502</v>
      </c>
      <c r="X13" s="78">
        <v>96979</v>
      </c>
      <c r="Y13" s="79">
        <v>85712</v>
      </c>
      <c r="Z13" s="77">
        <v>85463</v>
      </c>
      <c r="AA13" s="79">
        <v>95679</v>
      </c>
      <c r="AB13" s="197">
        <v>109146</v>
      </c>
    </row>
    <row r="14" spans="1:28" s="5" customFormat="1" ht="12" x14ac:dyDescent="0.2">
      <c r="A14" s="64" t="s">
        <v>20</v>
      </c>
      <c r="B14" s="81" t="s">
        <v>25</v>
      </c>
      <c r="C14" s="82">
        <v>2</v>
      </c>
      <c r="D14" s="83">
        <v>2</v>
      </c>
      <c r="E14" s="83">
        <v>2</v>
      </c>
      <c r="F14" s="83">
        <v>2</v>
      </c>
      <c r="G14" s="83">
        <v>2</v>
      </c>
      <c r="H14" s="83">
        <v>2</v>
      </c>
      <c r="I14" s="83">
        <v>2</v>
      </c>
      <c r="J14" s="84">
        <v>2</v>
      </c>
      <c r="K14" s="84">
        <v>2</v>
      </c>
      <c r="L14" s="85">
        <v>2</v>
      </c>
      <c r="M14" s="172">
        <v>2</v>
      </c>
      <c r="N14" s="181">
        <v>2</v>
      </c>
      <c r="O14" s="180">
        <v>2</v>
      </c>
      <c r="P14" s="71">
        <v>408025</v>
      </c>
      <c r="Q14" s="72">
        <v>306876</v>
      </c>
      <c r="R14" s="72">
        <v>492291</v>
      </c>
      <c r="S14" s="72">
        <v>414376</v>
      </c>
      <c r="T14" s="72">
        <v>390835</v>
      </c>
      <c r="U14" s="72">
        <v>445011</v>
      </c>
      <c r="V14" s="86">
        <v>430824</v>
      </c>
      <c r="W14" s="87">
        <v>419200</v>
      </c>
      <c r="X14" s="78">
        <v>518379</v>
      </c>
      <c r="Y14" s="88">
        <v>528643</v>
      </c>
      <c r="Z14" s="72">
        <v>457357</v>
      </c>
      <c r="AA14" s="72">
        <v>121486</v>
      </c>
      <c r="AB14" s="196">
        <v>281419</v>
      </c>
    </row>
    <row r="15" spans="1:28" s="5" customFormat="1" ht="12" x14ac:dyDescent="0.2">
      <c r="A15" s="64" t="s">
        <v>26</v>
      </c>
      <c r="B15" s="81" t="s">
        <v>17</v>
      </c>
      <c r="C15" s="66">
        <v>410</v>
      </c>
      <c r="D15" s="67">
        <v>420</v>
      </c>
      <c r="E15" s="67">
        <v>420</v>
      </c>
      <c r="F15" s="67">
        <v>420</v>
      </c>
      <c r="G15" s="67">
        <v>450</v>
      </c>
      <c r="H15" s="67">
        <v>450</v>
      </c>
      <c r="I15" s="67">
        <v>500</v>
      </c>
      <c r="J15" s="89">
        <v>500</v>
      </c>
      <c r="K15" s="89">
        <v>500</v>
      </c>
      <c r="L15" s="87">
        <v>515</v>
      </c>
      <c r="M15" s="171">
        <v>530</v>
      </c>
      <c r="N15" s="77">
        <v>530</v>
      </c>
      <c r="O15" s="179">
        <v>530</v>
      </c>
      <c r="P15" s="71">
        <v>318895</v>
      </c>
      <c r="Q15" s="72">
        <v>440921</v>
      </c>
      <c r="R15" s="72">
        <v>452861</v>
      </c>
      <c r="S15" s="72">
        <v>487729</v>
      </c>
      <c r="T15" s="72">
        <v>482296</v>
      </c>
      <c r="U15" s="72">
        <v>464264</v>
      </c>
      <c r="V15" s="86">
        <v>538377</v>
      </c>
      <c r="W15" s="87">
        <v>600498</v>
      </c>
      <c r="X15" s="78">
        <v>611369</v>
      </c>
      <c r="Y15" s="88">
        <v>633972</v>
      </c>
      <c r="Z15" s="72">
        <v>130401</v>
      </c>
      <c r="AA15" s="72">
        <v>271418</v>
      </c>
      <c r="AB15" s="196">
        <v>499596</v>
      </c>
    </row>
    <row r="16" spans="1:28" s="5" customFormat="1" ht="12" x14ac:dyDescent="0.2">
      <c r="A16" s="64" t="s">
        <v>27</v>
      </c>
      <c r="B16" s="81" t="s">
        <v>19</v>
      </c>
      <c r="C16" s="90"/>
      <c r="D16" s="68"/>
      <c r="E16" s="68"/>
      <c r="F16" s="68"/>
      <c r="G16" s="68"/>
      <c r="H16" s="68"/>
      <c r="I16" s="68"/>
      <c r="J16" s="69"/>
      <c r="K16" s="69"/>
      <c r="L16" s="70"/>
      <c r="M16" s="170"/>
      <c r="N16" s="182"/>
      <c r="O16" s="170"/>
      <c r="P16" s="71">
        <v>4427</v>
      </c>
      <c r="Q16" s="72">
        <v>4089</v>
      </c>
      <c r="R16" s="72">
        <v>23147</v>
      </c>
      <c r="S16" s="72">
        <v>14087</v>
      </c>
      <c r="T16" s="72">
        <v>4521</v>
      </c>
      <c r="U16" s="72">
        <v>9990</v>
      </c>
      <c r="V16" s="86">
        <v>4133</v>
      </c>
      <c r="W16" s="87">
        <v>5185</v>
      </c>
      <c r="X16" s="78">
        <v>1514</v>
      </c>
      <c r="Y16" s="88">
        <v>2203</v>
      </c>
      <c r="Z16" s="72">
        <v>6593</v>
      </c>
      <c r="AA16" s="72">
        <v>3340</v>
      </c>
      <c r="AB16" s="196">
        <v>3792</v>
      </c>
    </row>
    <row r="17" spans="1:28" s="5" customFormat="1" ht="12.75" thickBot="1" x14ac:dyDescent="0.25">
      <c r="A17" s="91" t="s">
        <v>28</v>
      </c>
      <c r="B17" s="92" t="s">
        <v>21</v>
      </c>
      <c r="C17" s="93"/>
      <c r="D17" s="94"/>
      <c r="E17" s="94"/>
      <c r="F17" s="94"/>
      <c r="G17" s="94"/>
      <c r="H17" s="94"/>
      <c r="I17" s="94"/>
      <c r="J17" s="95"/>
      <c r="K17" s="95"/>
      <c r="L17" s="96"/>
      <c r="M17" s="173"/>
      <c r="N17" s="183"/>
      <c r="O17" s="173"/>
      <c r="P17" s="97">
        <f t="shared" ref="P17:V17" si="0">SUM(P10:P16)</f>
        <v>884238</v>
      </c>
      <c r="Q17" s="98">
        <f t="shared" si="0"/>
        <v>902251</v>
      </c>
      <c r="R17" s="98">
        <f t="shared" si="0"/>
        <v>1154533</v>
      </c>
      <c r="S17" s="98">
        <f t="shared" si="0"/>
        <v>1084285</v>
      </c>
      <c r="T17" s="98">
        <f t="shared" si="0"/>
        <v>1037865</v>
      </c>
      <c r="U17" s="98">
        <f t="shared" si="0"/>
        <v>1077712</v>
      </c>
      <c r="V17" s="98">
        <f t="shared" si="0"/>
        <v>1198089</v>
      </c>
      <c r="W17" s="99">
        <f>SUM(W11:W16)</f>
        <v>1270697</v>
      </c>
      <c r="X17" s="99">
        <f>X10+X14+X15+X16</f>
        <v>1131262</v>
      </c>
      <c r="Y17" s="99">
        <f>Y11+Y12+Y13+Y14+Y15+Y16</f>
        <v>1398437</v>
      </c>
      <c r="Z17" s="99">
        <f>Z11+Z12+Z13+Z14+Z15+Z16</f>
        <v>825638</v>
      </c>
      <c r="AA17" s="98">
        <f>SUM(AA11:AA16)</f>
        <v>652990</v>
      </c>
      <c r="AB17" s="174">
        <f>SUM(AB11:AB16)</f>
        <v>1067569</v>
      </c>
    </row>
    <row r="19" spans="1:28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2" spans="1:28" x14ac:dyDescent="0.25">
      <c r="Z22" s="59"/>
    </row>
    <row r="24" spans="1:28" x14ac:dyDescent="0.25">
      <c r="M24" s="7"/>
    </row>
    <row r="25" spans="1:28" x14ac:dyDescent="0.25">
      <c r="M25" s="7"/>
    </row>
    <row r="29" spans="1:28" x14ac:dyDescent="0.25">
      <c r="R29" s="7"/>
    </row>
  </sheetData>
  <mergeCells count="9">
    <mergeCell ref="A8:A9"/>
    <mergeCell ref="B8:B9"/>
    <mergeCell ref="A1:AA1"/>
    <mergeCell ref="A4:AA4"/>
    <mergeCell ref="A5:AA5"/>
    <mergeCell ref="A6:AA6"/>
    <mergeCell ref="C7:N7"/>
    <mergeCell ref="C8:O8"/>
    <mergeCell ref="P8:A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I111"/>
  <sheetViews>
    <sheetView workbookViewId="0">
      <selection activeCell="D12" sqref="D12"/>
    </sheetView>
  </sheetViews>
  <sheetFormatPr defaultRowHeight="15" x14ac:dyDescent="0.25"/>
  <cols>
    <col min="1" max="1" width="3.42578125" customWidth="1"/>
    <col min="2" max="2" width="59.5703125" customWidth="1"/>
    <col min="3" max="6" width="18.285156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9" x14ac:dyDescent="0.25">
      <c r="E1" s="267" t="s">
        <v>46</v>
      </c>
      <c r="F1" s="267"/>
    </row>
    <row r="3" spans="1:9" ht="30" customHeight="1" x14ac:dyDescent="0.25">
      <c r="A3" s="268" t="s">
        <v>61</v>
      </c>
      <c r="B3" s="268"/>
      <c r="C3" s="268"/>
      <c r="D3" s="268"/>
      <c r="E3" s="268"/>
      <c r="F3" s="268"/>
    </row>
    <row r="4" spans="1:9" x14ac:dyDescent="0.25">
      <c r="A4" s="31"/>
      <c r="B4" s="31"/>
      <c r="C4" s="31"/>
      <c r="D4" s="31"/>
      <c r="E4" s="31"/>
      <c r="F4" s="31"/>
    </row>
    <row r="5" spans="1:9" x14ac:dyDescent="0.25">
      <c r="A5" s="31"/>
      <c r="B5" s="31"/>
      <c r="C5" s="31"/>
      <c r="D5" s="31"/>
      <c r="E5" s="269" t="s">
        <v>39</v>
      </c>
      <c r="F5" s="269"/>
    </row>
    <row r="6" spans="1:9" ht="72" x14ac:dyDescent="0.25">
      <c r="A6" s="32" t="s">
        <v>40</v>
      </c>
      <c r="B6" s="33" t="s">
        <v>6</v>
      </c>
      <c r="C6" s="34" t="s">
        <v>62</v>
      </c>
      <c r="D6" s="34" t="s">
        <v>63</v>
      </c>
      <c r="E6" s="34" t="s">
        <v>64</v>
      </c>
      <c r="F6" s="34" t="s">
        <v>65</v>
      </c>
      <c r="I6" s="48"/>
    </row>
    <row r="7" spans="1:9" x14ac:dyDescent="0.25">
      <c r="A7" s="56" t="s">
        <v>13</v>
      </c>
      <c r="B7" s="57" t="s">
        <v>66</v>
      </c>
      <c r="C7" s="57">
        <v>8749930</v>
      </c>
      <c r="D7" s="58">
        <v>0</v>
      </c>
      <c r="E7" s="58">
        <v>8749930</v>
      </c>
      <c r="F7" s="58">
        <f>C7-D7-E7</f>
        <v>0</v>
      </c>
    </row>
    <row r="8" spans="1:9" x14ac:dyDescent="0.25">
      <c r="A8" s="38"/>
      <c r="B8" s="35"/>
      <c r="C8" s="38"/>
      <c r="D8" s="36"/>
      <c r="E8" s="36"/>
      <c r="F8" s="37"/>
    </row>
    <row r="9" spans="1:9" x14ac:dyDescent="0.25">
      <c r="A9" s="38"/>
      <c r="B9" s="35"/>
      <c r="C9" s="38"/>
      <c r="D9" s="36"/>
      <c r="E9" s="36"/>
      <c r="F9" s="37"/>
    </row>
    <row r="10" spans="1:9" x14ac:dyDescent="0.25">
      <c r="A10" s="38"/>
      <c r="B10" s="35"/>
      <c r="C10" s="38"/>
      <c r="D10" s="39"/>
      <c r="E10" s="39"/>
      <c r="F10" s="39"/>
    </row>
    <row r="11" spans="1:9" x14ac:dyDescent="0.25">
      <c r="A11" s="38"/>
      <c r="B11" s="35"/>
      <c r="C11" s="35"/>
      <c r="D11" s="36"/>
      <c r="E11" s="36"/>
      <c r="F11" s="36"/>
    </row>
    <row r="12" spans="1:9" x14ac:dyDescent="0.25">
      <c r="A12" s="31"/>
      <c r="B12" s="35"/>
      <c r="C12" s="35"/>
      <c r="D12" s="36"/>
      <c r="E12" s="36"/>
      <c r="F12" s="36"/>
    </row>
    <row r="13" spans="1:9" x14ac:dyDescent="0.25">
      <c r="A13" s="31"/>
      <c r="B13" s="35"/>
      <c r="C13" s="35"/>
      <c r="D13" s="36"/>
      <c r="E13" s="36"/>
      <c r="F13" s="36"/>
    </row>
    <row r="14" spans="1:9" x14ac:dyDescent="0.25">
      <c r="A14" s="31"/>
      <c r="B14" s="35"/>
      <c r="C14" s="35"/>
      <c r="D14" s="36"/>
      <c r="E14" s="36"/>
      <c r="F14" s="36"/>
    </row>
    <row r="15" spans="1:9" x14ac:dyDescent="0.25">
      <c r="A15" s="31"/>
      <c r="B15" s="35"/>
      <c r="C15" s="35"/>
      <c r="D15" s="36"/>
      <c r="E15" s="36"/>
      <c r="F15" s="36"/>
    </row>
    <row r="16" spans="1:9" x14ac:dyDescent="0.25">
      <c r="A16" s="31"/>
      <c r="B16" s="35"/>
      <c r="C16" s="35"/>
      <c r="D16" s="36"/>
      <c r="E16" s="36"/>
      <c r="F16" s="36"/>
    </row>
    <row r="17" spans="1:6" x14ac:dyDescent="0.25">
      <c r="A17" s="31"/>
      <c r="B17" s="35"/>
      <c r="C17" s="35"/>
      <c r="D17" s="36"/>
      <c r="E17" s="36"/>
      <c r="F17" s="36"/>
    </row>
    <row r="18" spans="1:6" x14ac:dyDescent="0.25">
      <c r="A18" s="31"/>
      <c r="B18" s="35"/>
      <c r="C18" s="35"/>
      <c r="D18" s="36"/>
      <c r="E18" s="36"/>
      <c r="F18" s="36"/>
    </row>
    <row r="19" spans="1:6" x14ac:dyDescent="0.25">
      <c r="A19" s="31"/>
      <c r="B19" s="35"/>
      <c r="C19" s="35"/>
      <c r="D19" s="36"/>
      <c r="E19" s="36"/>
      <c r="F19" s="36"/>
    </row>
    <row r="20" spans="1:6" x14ac:dyDescent="0.25">
      <c r="A20" s="31"/>
      <c r="B20" s="35"/>
      <c r="C20" s="35"/>
      <c r="D20" s="36"/>
      <c r="E20" s="36"/>
      <c r="F20" s="36"/>
    </row>
    <row r="21" spans="1:6" x14ac:dyDescent="0.25">
      <c r="A21" s="31"/>
      <c r="B21" s="35"/>
      <c r="C21" s="35"/>
      <c r="D21" s="36"/>
      <c r="E21" s="36"/>
      <c r="F21" s="36"/>
    </row>
    <row r="22" spans="1:6" x14ac:dyDescent="0.25">
      <c r="A22" s="31"/>
      <c r="B22" s="35"/>
      <c r="C22" s="35"/>
      <c r="D22" s="36"/>
      <c r="E22" s="36"/>
      <c r="F22" s="36"/>
    </row>
    <row r="23" spans="1:6" x14ac:dyDescent="0.25">
      <c r="A23" s="31"/>
      <c r="B23" s="35"/>
      <c r="C23" s="35"/>
      <c r="D23" s="36"/>
      <c r="E23" s="36"/>
      <c r="F23" s="36"/>
    </row>
    <row r="24" spans="1:6" x14ac:dyDescent="0.25">
      <c r="A24" s="31"/>
      <c r="B24" s="35"/>
      <c r="C24" s="35"/>
      <c r="D24" s="36"/>
      <c r="E24" s="36"/>
      <c r="F24" s="36"/>
    </row>
    <row r="25" spans="1:6" x14ac:dyDescent="0.25">
      <c r="A25" s="31"/>
      <c r="B25" s="35"/>
      <c r="C25" s="35"/>
      <c r="D25" s="36"/>
      <c r="E25" s="36"/>
      <c r="F25" s="36"/>
    </row>
    <row r="26" spans="1:6" x14ac:dyDescent="0.25">
      <c r="A26" s="31"/>
      <c r="B26" s="35"/>
      <c r="C26" s="35"/>
      <c r="D26" s="36"/>
      <c r="E26" s="36"/>
      <c r="F26" s="36"/>
    </row>
    <row r="27" spans="1:6" x14ac:dyDescent="0.25">
      <c r="A27" s="31"/>
      <c r="B27" s="35"/>
      <c r="C27" s="35"/>
      <c r="D27" s="36"/>
      <c r="E27" s="36"/>
      <c r="F27" s="36"/>
    </row>
    <row r="28" spans="1:6" x14ac:dyDescent="0.25">
      <c r="A28" s="31"/>
      <c r="B28" s="35"/>
      <c r="C28" s="35"/>
      <c r="D28" s="36"/>
      <c r="E28" s="36"/>
      <c r="F28" s="36"/>
    </row>
    <row r="29" spans="1:6" x14ac:dyDescent="0.25">
      <c r="A29" s="31"/>
      <c r="B29" s="35"/>
      <c r="C29" s="35"/>
      <c r="D29" s="36"/>
      <c r="E29" s="36"/>
      <c r="F29" s="36"/>
    </row>
    <row r="30" spans="1:6" x14ac:dyDescent="0.25">
      <c r="A30" s="31"/>
      <c r="B30" s="35"/>
      <c r="C30" s="35"/>
      <c r="D30" s="36"/>
      <c r="E30" s="36"/>
      <c r="F30" s="36"/>
    </row>
    <row r="31" spans="1:6" x14ac:dyDescent="0.25">
      <c r="A31" s="31"/>
      <c r="B31" s="31"/>
      <c r="C31" s="31"/>
      <c r="D31" s="36"/>
      <c r="E31" s="36"/>
      <c r="F31" s="36"/>
    </row>
    <row r="32" spans="1:6" x14ac:dyDescent="0.25">
      <c r="A32" s="31"/>
      <c r="B32" s="31"/>
      <c r="C32" s="31"/>
      <c r="D32" s="36"/>
      <c r="E32" s="36"/>
      <c r="F32" s="36"/>
    </row>
    <row r="33" spans="1:6" x14ac:dyDescent="0.25">
      <c r="A33" s="31"/>
      <c r="B33" s="31"/>
      <c r="C33" s="31"/>
      <c r="D33" s="36"/>
      <c r="E33" s="36"/>
      <c r="F33" s="36"/>
    </row>
    <row r="34" spans="1:6" x14ac:dyDescent="0.25">
      <c r="A34" s="31"/>
      <c r="B34" s="31"/>
      <c r="C34" s="31"/>
      <c r="D34" s="36"/>
      <c r="E34" s="36"/>
      <c r="F34" s="36"/>
    </row>
    <row r="35" spans="1:6" x14ac:dyDescent="0.25">
      <c r="A35" s="31"/>
      <c r="B35" s="31"/>
      <c r="C35" s="31"/>
      <c r="D35" s="36"/>
      <c r="E35" s="36"/>
      <c r="F35" s="36"/>
    </row>
    <row r="36" spans="1:6" x14ac:dyDescent="0.25">
      <c r="A36" s="31"/>
      <c r="B36" s="31"/>
      <c r="C36" s="31"/>
      <c r="D36" s="36"/>
      <c r="E36" s="36"/>
      <c r="F36" s="36"/>
    </row>
    <row r="37" spans="1:6" x14ac:dyDescent="0.25">
      <c r="A37" s="31"/>
      <c r="B37" s="31"/>
      <c r="C37" s="31"/>
      <c r="D37" s="36"/>
      <c r="E37" s="36"/>
      <c r="F37" s="36"/>
    </row>
    <row r="38" spans="1:6" x14ac:dyDescent="0.25">
      <c r="A38" s="31"/>
      <c r="B38" s="31"/>
      <c r="C38" s="31"/>
      <c r="D38" s="36"/>
      <c r="E38" s="36"/>
      <c r="F38" s="36"/>
    </row>
    <row r="39" spans="1:6" x14ac:dyDescent="0.25">
      <c r="A39" s="31"/>
      <c r="B39" s="31"/>
      <c r="C39" s="31"/>
      <c r="D39" s="36"/>
      <c r="E39" s="36"/>
      <c r="F39" s="36"/>
    </row>
    <row r="40" spans="1:6" x14ac:dyDescent="0.25">
      <c r="A40" s="31"/>
      <c r="B40" s="31"/>
      <c r="C40" s="31"/>
      <c r="D40" s="36"/>
      <c r="E40" s="36"/>
      <c r="F40" s="36"/>
    </row>
    <row r="41" spans="1:6" x14ac:dyDescent="0.25">
      <c r="A41" s="31"/>
      <c r="B41" s="31"/>
      <c r="C41" s="31"/>
      <c r="D41" s="36"/>
      <c r="E41" s="36"/>
      <c r="F41" s="36"/>
    </row>
    <row r="42" spans="1:6" x14ac:dyDescent="0.25">
      <c r="A42" s="31"/>
      <c r="B42" s="31"/>
      <c r="C42" s="31"/>
      <c r="D42" s="36"/>
      <c r="E42" s="36"/>
      <c r="F42" s="36"/>
    </row>
    <row r="43" spans="1:6" x14ac:dyDescent="0.25">
      <c r="A43" s="31"/>
      <c r="B43" s="31"/>
      <c r="C43" s="31"/>
      <c r="D43" s="36"/>
      <c r="E43" s="36"/>
      <c r="F43" s="36"/>
    </row>
    <row r="44" spans="1:6" x14ac:dyDescent="0.25">
      <c r="A44" s="31"/>
      <c r="B44" s="31"/>
      <c r="C44" s="31"/>
      <c r="D44" s="36"/>
      <c r="E44" s="36"/>
      <c r="F44" s="36"/>
    </row>
    <row r="45" spans="1:6" x14ac:dyDescent="0.25">
      <c r="A45" s="31"/>
      <c r="B45" s="31"/>
      <c r="C45" s="31"/>
      <c r="D45" s="36"/>
      <c r="E45" s="36"/>
      <c r="F45" s="36"/>
    </row>
    <row r="46" spans="1:6" x14ac:dyDescent="0.25">
      <c r="A46" s="31"/>
      <c r="B46" s="31"/>
      <c r="C46" s="31"/>
      <c r="D46" s="36"/>
      <c r="E46" s="36"/>
      <c r="F46" s="36"/>
    </row>
    <row r="47" spans="1:6" x14ac:dyDescent="0.25">
      <c r="A47" s="31"/>
      <c r="B47" s="31"/>
      <c r="C47" s="31"/>
      <c r="D47" s="36"/>
      <c r="E47" s="36"/>
      <c r="F47" s="36"/>
    </row>
    <row r="48" spans="1:6" x14ac:dyDescent="0.25">
      <c r="A48" s="31"/>
      <c r="B48" s="31"/>
      <c r="C48" s="31"/>
      <c r="D48" s="36"/>
      <c r="E48" s="36"/>
      <c r="F48" s="36"/>
    </row>
    <row r="49" spans="1:6" x14ac:dyDescent="0.25">
      <c r="A49" s="31"/>
      <c r="B49" s="31"/>
      <c r="C49" s="31"/>
      <c r="D49" s="36"/>
      <c r="E49" s="36"/>
      <c r="F49" s="36"/>
    </row>
    <row r="50" spans="1:6" x14ac:dyDescent="0.25">
      <c r="A50" s="31"/>
      <c r="B50" s="31"/>
      <c r="C50" s="31"/>
      <c r="D50" s="36"/>
      <c r="E50" s="36"/>
      <c r="F50" s="36"/>
    </row>
    <row r="51" spans="1:6" x14ac:dyDescent="0.25">
      <c r="A51" s="31"/>
      <c r="B51" s="31"/>
      <c r="C51" s="31"/>
      <c r="D51" s="36"/>
      <c r="E51" s="36"/>
      <c r="F51" s="36"/>
    </row>
    <row r="52" spans="1:6" x14ac:dyDescent="0.25">
      <c r="A52" s="31"/>
      <c r="B52" s="31"/>
      <c r="C52" s="31"/>
      <c r="D52" s="36"/>
      <c r="E52" s="36"/>
      <c r="F52" s="36"/>
    </row>
    <row r="53" spans="1:6" x14ac:dyDescent="0.25">
      <c r="A53" s="31"/>
      <c r="B53" s="31"/>
      <c r="C53" s="31"/>
      <c r="D53" s="36"/>
      <c r="E53" s="36"/>
      <c r="F53" s="36"/>
    </row>
    <row r="54" spans="1:6" x14ac:dyDescent="0.25">
      <c r="A54" s="31"/>
      <c r="B54" s="31"/>
      <c r="C54" s="31"/>
      <c r="D54" s="36"/>
      <c r="E54" s="36"/>
      <c r="F54" s="36"/>
    </row>
    <row r="55" spans="1:6" x14ac:dyDescent="0.25">
      <c r="A55" s="31"/>
      <c r="B55" s="31"/>
      <c r="C55" s="31"/>
      <c r="D55" s="36"/>
      <c r="E55" s="36"/>
      <c r="F55" s="36"/>
    </row>
    <row r="56" spans="1:6" x14ac:dyDescent="0.25">
      <c r="A56" s="31"/>
      <c r="B56" s="31"/>
      <c r="C56" s="31"/>
      <c r="D56" s="36"/>
      <c r="E56" s="36"/>
      <c r="F56" s="36"/>
    </row>
    <row r="57" spans="1:6" x14ac:dyDescent="0.25">
      <c r="A57" s="31"/>
      <c r="B57" s="31"/>
      <c r="C57" s="31"/>
      <c r="D57" s="36"/>
      <c r="E57" s="36"/>
      <c r="F57" s="36"/>
    </row>
    <row r="58" spans="1:6" x14ac:dyDescent="0.25">
      <c r="A58" s="31"/>
      <c r="B58" s="31"/>
      <c r="C58" s="31"/>
      <c r="D58" s="36"/>
      <c r="E58" s="36"/>
      <c r="F58" s="36"/>
    </row>
    <row r="59" spans="1:6" x14ac:dyDescent="0.25">
      <c r="A59" s="31"/>
      <c r="B59" s="31"/>
      <c r="C59" s="31"/>
      <c r="D59" s="36"/>
      <c r="E59" s="36"/>
      <c r="F59" s="36"/>
    </row>
    <row r="60" spans="1:6" x14ac:dyDescent="0.25">
      <c r="A60" s="31"/>
      <c r="B60" s="31"/>
      <c r="C60" s="31"/>
      <c r="D60" s="36"/>
      <c r="E60" s="36"/>
      <c r="F60" s="36"/>
    </row>
    <row r="61" spans="1:6" x14ac:dyDescent="0.25">
      <c r="A61" s="31"/>
      <c r="B61" s="31"/>
      <c r="C61" s="31"/>
      <c r="D61" s="36"/>
      <c r="E61" s="36"/>
      <c r="F61" s="36"/>
    </row>
    <row r="62" spans="1:6" x14ac:dyDescent="0.25">
      <c r="A62" s="31"/>
      <c r="B62" s="31"/>
      <c r="C62" s="31"/>
      <c r="D62" s="36"/>
      <c r="E62" s="36"/>
      <c r="F62" s="36"/>
    </row>
    <row r="63" spans="1:6" x14ac:dyDescent="0.25">
      <c r="A63" s="31"/>
      <c r="B63" s="31"/>
      <c r="C63" s="31"/>
      <c r="D63" s="36"/>
      <c r="E63" s="36"/>
      <c r="F63" s="36"/>
    </row>
    <row r="64" spans="1:6" x14ac:dyDescent="0.25">
      <c r="A64" s="31"/>
      <c r="B64" s="31"/>
      <c r="C64" s="31"/>
      <c r="D64" s="36"/>
      <c r="E64" s="36"/>
      <c r="F64" s="36"/>
    </row>
    <row r="65" spans="1:6" x14ac:dyDescent="0.25">
      <c r="A65" s="31"/>
      <c r="B65" s="31"/>
      <c r="C65" s="31"/>
      <c r="D65" s="36"/>
      <c r="E65" s="36"/>
      <c r="F65" s="36"/>
    </row>
    <row r="66" spans="1:6" x14ac:dyDescent="0.25">
      <c r="A66" s="31"/>
      <c r="B66" s="31"/>
      <c r="C66" s="31"/>
      <c r="D66" s="36"/>
      <c r="E66" s="36"/>
      <c r="F66" s="36"/>
    </row>
    <row r="67" spans="1:6" x14ac:dyDescent="0.25">
      <c r="A67" s="31"/>
      <c r="B67" s="31"/>
      <c r="C67" s="31"/>
      <c r="D67" s="36"/>
      <c r="E67" s="36"/>
      <c r="F67" s="36"/>
    </row>
    <row r="68" spans="1:6" x14ac:dyDescent="0.25">
      <c r="A68" s="31"/>
      <c r="B68" s="31"/>
      <c r="C68" s="31"/>
      <c r="D68" s="36"/>
      <c r="E68" s="36"/>
      <c r="F68" s="36"/>
    </row>
    <row r="69" spans="1:6" x14ac:dyDescent="0.25">
      <c r="A69" s="31"/>
      <c r="B69" s="31"/>
      <c r="C69" s="31"/>
      <c r="D69" s="36"/>
      <c r="E69" s="36"/>
      <c r="F69" s="36"/>
    </row>
    <row r="70" spans="1:6" x14ac:dyDescent="0.25">
      <c r="A70" s="31"/>
      <c r="B70" s="31"/>
      <c r="C70" s="31"/>
      <c r="D70" s="36"/>
      <c r="E70" s="36"/>
      <c r="F70" s="36"/>
    </row>
    <row r="71" spans="1:6" x14ac:dyDescent="0.25">
      <c r="A71" s="31"/>
      <c r="B71" s="31"/>
      <c r="C71" s="31"/>
      <c r="D71" s="36"/>
      <c r="E71" s="36"/>
      <c r="F71" s="36"/>
    </row>
    <row r="72" spans="1:6" x14ac:dyDescent="0.25">
      <c r="A72" s="31"/>
      <c r="B72" s="31"/>
      <c r="C72" s="31"/>
      <c r="D72" s="36"/>
      <c r="E72" s="36"/>
      <c r="F72" s="36"/>
    </row>
    <row r="73" spans="1:6" x14ac:dyDescent="0.25">
      <c r="A73" s="31"/>
      <c r="B73" s="31"/>
      <c r="C73" s="31"/>
      <c r="D73" s="36"/>
      <c r="E73" s="36"/>
      <c r="F73" s="36"/>
    </row>
    <row r="74" spans="1:6" x14ac:dyDescent="0.25">
      <c r="A74" s="31"/>
      <c r="B74" s="31"/>
      <c r="C74" s="31"/>
      <c r="D74" s="36"/>
      <c r="E74" s="36"/>
      <c r="F74" s="36"/>
    </row>
    <row r="75" spans="1:6" x14ac:dyDescent="0.25">
      <c r="A75" s="31"/>
      <c r="B75" s="31"/>
      <c r="C75" s="31"/>
      <c r="D75" s="36"/>
      <c r="E75" s="36"/>
      <c r="F75" s="36"/>
    </row>
    <row r="76" spans="1:6" x14ac:dyDescent="0.25">
      <c r="A76" s="31"/>
      <c r="B76" s="31"/>
      <c r="C76" s="31"/>
      <c r="D76" s="36"/>
      <c r="E76" s="36"/>
      <c r="F76" s="36"/>
    </row>
    <row r="77" spans="1:6" x14ac:dyDescent="0.25">
      <c r="A77" s="31"/>
      <c r="B77" s="31"/>
      <c r="C77" s="31"/>
      <c r="D77" s="36"/>
      <c r="E77" s="36"/>
      <c r="F77" s="36"/>
    </row>
    <row r="78" spans="1:6" x14ac:dyDescent="0.25">
      <c r="A78" s="31"/>
      <c r="B78" s="31"/>
      <c r="C78" s="31"/>
      <c r="D78" s="36"/>
      <c r="E78" s="36"/>
      <c r="F78" s="36"/>
    </row>
    <row r="79" spans="1:6" x14ac:dyDescent="0.25">
      <c r="A79" s="31"/>
      <c r="B79" s="31"/>
      <c r="C79" s="31"/>
      <c r="D79" s="36"/>
      <c r="E79" s="36"/>
      <c r="F79" s="36"/>
    </row>
    <row r="80" spans="1:6" x14ac:dyDescent="0.25">
      <c r="A80" s="31"/>
      <c r="B80" s="31"/>
      <c r="C80" s="31"/>
      <c r="D80" s="36"/>
      <c r="E80" s="36"/>
      <c r="F80" s="36"/>
    </row>
    <row r="81" spans="1:6" x14ac:dyDescent="0.25">
      <c r="A81" s="31"/>
      <c r="B81" s="31"/>
      <c r="C81" s="31"/>
      <c r="D81" s="36"/>
      <c r="E81" s="36"/>
      <c r="F81" s="36"/>
    </row>
    <row r="82" spans="1:6" x14ac:dyDescent="0.25">
      <c r="A82" s="31"/>
      <c r="B82" s="31"/>
      <c r="C82" s="31"/>
      <c r="D82" s="36"/>
      <c r="E82" s="36"/>
      <c r="F82" s="36"/>
    </row>
    <row r="83" spans="1:6" x14ac:dyDescent="0.25">
      <c r="A83" s="31"/>
      <c r="B83" s="31"/>
      <c r="C83" s="31"/>
      <c r="D83" s="36"/>
      <c r="E83" s="36"/>
      <c r="F83" s="36"/>
    </row>
    <row r="84" spans="1:6" x14ac:dyDescent="0.25">
      <c r="A84" s="31"/>
      <c r="B84" s="31"/>
      <c r="C84" s="31"/>
      <c r="D84" s="36"/>
      <c r="E84" s="36"/>
      <c r="F84" s="36"/>
    </row>
    <row r="85" spans="1:6" x14ac:dyDescent="0.25">
      <c r="A85" s="31"/>
      <c r="B85" s="31"/>
      <c r="C85" s="31"/>
      <c r="D85" s="36"/>
      <c r="E85" s="36"/>
      <c r="F85" s="36"/>
    </row>
    <row r="86" spans="1:6" x14ac:dyDescent="0.25">
      <c r="A86" s="31"/>
      <c r="B86" s="31"/>
      <c r="C86" s="31"/>
      <c r="D86" s="36"/>
      <c r="E86" s="36"/>
      <c r="F86" s="36"/>
    </row>
    <row r="87" spans="1:6" x14ac:dyDescent="0.25">
      <c r="A87" s="31"/>
      <c r="B87" s="31"/>
      <c r="C87" s="31"/>
      <c r="D87" s="36"/>
      <c r="E87" s="36"/>
      <c r="F87" s="36"/>
    </row>
    <row r="88" spans="1:6" x14ac:dyDescent="0.25">
      <c r="A88" s="31"/>
      <c r="B88" s="31"/>
      <c r="C88" s="31"/>
      <c r="D88" s="36"/>
      <c r="E88" s="36"/>
      <c r="F88" s="36"/>
    </row>
    <row r="89" spans="1:6" x14ac:dyDescent="0.25">
      <c r="A89" s="31"/>
      <c r="B89" s="31"/>
      <c r="C89" s="31"/>
      <c r="D89" s="36"/>
      <c r="E89" s="36"/>
      <c r="F89" s="36"/>
    </row>
    <row r="90" spans="1:6" x14ac:dyDescent="0.25">
      <c r="A90" s="31"/>
      <c r="B90" s="31"/>
      <c r="C90" s="31"/>
      <c r="D90" s="36"/>
      <c r="E90" s="36"/>
      <c r="F90" s="36"/>
    </row>
    <row r="91" spans="1:6" x14ac:dyDescent="0.25">
      <c r="A91" s="31"/>
      <c r="B91" s="31"/>
      <c r="C91" s="31"/>
      <c r="D91" s="36"/>
      <c r="E91" s="36"/>
      <c r="F91" s="36"/>
    </row>
    <row r="92" spans="1:6" x14ac:dyDescent="0.25">
      <c r="A92" s="31"/>
      <c r="B92" s="31"/>
      <c r="C92" s="31"/>
      <c r="D92" s="36"/>
      <c r="E92" s="36"/>
      <c r="F92" s="36"/>
    </row>
    <row r="93" spans="1:6" x14ac:dyDescent="0.25">
      <c r="A93" s="31"/>
      <c r="B93" s="31"/>
      <c r="C93" s="31"/>
      <c r="D93" s="36"/>
      <c r="E93" s="36"/>
      <c r="F93" s="36"/>
    </row>
    <row r="94" spans="1:6" x14ac:dyDescent="0.25">
      <c r="A94" s="31"/>
      <c r="B94" s="31"/>
      <c r="C94" s="31"/>
      <c r="D94" s="36"/>
      <c r="E94" s="36"/>
      <c r="F94" s="36"/>
    </row>
    <row r="95" spans="1:6" x14ac:dyDescent="0.25">
      <c r="A95" s="31"/>
      <c r="B95" s="31"/>
      <c r="C95" s="31"/>
      <c r="D95" s="36"/>
      <c r="E95" s="36"/>
      <c r="F95" s="36"/>
    </row>
    <row r="96" spans="1:6" x14ac:dyDescent="0.25">
      <c r="A96" s="31"/>
      <c r="B96" s="31"/>
      <c r="C96" s="31"/>
      <c r="D96" s="36"/>
      <c r="E96" s="36"/>
      <c r="F96" s="36"/>
    </row>
    <row r="97" spans="1:6" x14ac:dyDescent="0.25">
      <c r="A97" s="31"/>
      <c r="B97" s="31"/>
      <c r="C97" s="31"/>
      <c r="D97" s="36"/>
      <c r="E97" s="36"/>
      <c r="F97" s="36"/>
    </row>
    <row r="98" spans="1:6" x14ac:dyDescent="0.25">
      <c r="A98" s="31"/>
      <c r="B98" s="31"/>
      <c r="C98" s="31"/>
      <c r="D98" s="36"/>
      <c r="E98" s="36"/>
      <c r="F98" s="36"/>
    </row>
    <row r="99" spans="1:6" x14ac:dyDescent="0.25">
      <c r="A99" s="31"/>
      <c r="B99" s="31"/>
      <c r="C99" s="31"/>
      <c r="D99" s="36"/>
      <c r="E99" s="36"/>
      <c r="F99" s="36"/>
    </row>
    <row r="100" spans="1:6" x14ac:dyDescent="0.25">
      <c r="A100" s="31"/>
      <c r="B100" s="31"/>
      <c r="C100" s="31"/>
      <c r="D100" s="36"/>
      <c r="E100" s="36"/>
      <c r="F100" s="36"/>
    </row>
    <row r="101" spans="1:6" x14ac:dyDescent="0.25">
      <c r="A101" s="31"/>
      <c r="B101" s="31"/>
      <c r="C101" s="31"/>
      <c r="D101" s="36"/>
      <c r="E101" s="36"/>
      <c r="F101" s="36"/>
    </row>
    <row r="102" spans="1:6" x14ac:dyDescent="0.25">
      <c r="A102" s="31"/>
      <c r="B102" s="31"/>
      <c r="C102" s="31"/>
      <c r="D102" s="36"/>
      <c r="E102" s="36"/>
      <c r="F102" s="36"/>
    </row>
    <row r="103" spans="1:6" x14ac:dyDescent="0.25">
      <c r="A103" s="31"/>
      <c r="B103" s="31"/>
      <c r="C103" s="31"/>
      <c r="D103" s="36"/>
      <c r="E103" s="36"/>
      <c r="F103" s="36"/>
    </row>
    <row r="104" spans="1:6" x14ac:dyDescent="0.25">
      <c r="A104" s="31"/>
      <c r="B104" s="31"/>
      <c r="C104" s="31"/>
      <c r="D104" s="36"/>
      <c r="E104" s="36"/>
      <c r="F104" s="36"/>
    </row>
    <row r="105" spans="1:6" x14ac:dyDescent="0.25">
      <c r="A105" s="31"/>
      <c r="B105" s="31"/>
      <c r="C105" s="31"/>
      <c r="D105" s="36"/>
      <c r="E105" s="36"/>
      <c r="F105" s="36"/>
    </row>
    <row r="106" spans="1:6" x14ac:dyDescent="0.25">
      <c r="A106" s="31"/>
      <c r="B106" s="31"/>
      <c r="C106" s="31"/>
      <c r="D106" s="36"/>
      <c r="E106" s="36"/>
      <c r="F106" s="36"/>
    </row>
    <row r="107" spans="1:6" x14ac:dyDescent="0.25">
      <c r="A107" s="31"/>
      <c r="B107" s="31"/>
      <c r="C107" s="31"/>
      <c r="D107" s="36"/>
      <c r="E107" s="36"/>
      <c r="F107" s="36"/>
    </row>
    <row r="108" spans="1:6" x14ac:dyDescent="0.25">
      <c r="A108" s="31"/>
      <c r="B108" s="31"/>
      <c r="C108" s="31"/>
      <c r="D108" s="36"/>
      <c r="E108" s="36"/>
      <c r="F108" s="36"/>
    </row>
    <row r="109" spans="1:6" x14ac:dyDescent="0.25">
      <c r="A109" s="31"/>
      <c r="B109" s="31"/>
      <c r="C109" s="31"/>
      <c r="D109" s="36"/>
      <c r="E109" s="36"/>
      <c r="F109" s="36"/>
    </row>
    <row r="110" spans="1:6" x14ac:dyDescent="0.25">
      <c r="A110" s="31"/>
      <c r="B110" s="31"/>
      <c r="C110" s="31"/>
      <c r="D110" s="35"/>
      <c r="E110" s="35"/>
      <c r="F110" s="35"/>
    </row>
    <row r="111" spans="1:6" x14ac:dyDescent="0.25">
      <c r="D111" s="40"/>
      <c r="E111" s="40"/>
      <c r="F111" s="40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H111"/>
  <sheetViews>
    <sheetView workbookViewId="0">
      <selection activeCell="B15" sqref="B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270" t="s">
        <v>46</v>
      </c>
      <c r="E1" s="270"/>
    </row>
    <row r="3" spans="1:8" ht="30" customHeight="1" x14ac:dyDescent="0.25">
      <c r="A3" s="268" t="s">
        <v>56</v>
      </c>
      <c r="B3" s="268"/>
      <c r="C3" s="268"/>
      <c r="D3" s="268"/>
      <c r="E3" s="268"/>
    </row>
    <row r="4" spans="1:8" x14ac:dyDescent="0.25">
      <c r="A4" s="31"/>
      <c r="B4" s="31"/>
      <c r="C4" s="31"/>
      <c r="D4" s="31"/>
      <c r="E4" s="31"/>
    </row>
    <row r="5" spans="1:8" x14ac:dyDescent="0.25">
      <c r="A5" s="31"/>
      <c r="B5" s="31"/>
      <c r="C5" s="31"/>
      <c r="D5" s="269" t="s">
        <v>39</v>
      </c>
      <c r="E5" s="269"/>
    </row>
    <row r="6" spans="1:8" ht="72" x14ac:dyDescent="0.25">
      <c r="A6" s="32" t="s">
        <v>40</v>
      </c>
      <c r="B6" s="33" t="s">
        <v>6</v>
      </c>
      <c r="C6" s="34" t="s">
        <v>58</v>
      </c>
      <c r="D6" s="34" t="s">
        <v>59</v>
      </c>
      <c r="E6" s="34" t="s">
        <v>44</v>
      </c>
      <c r="H6" s="41"/>
    </row>
    <row r="7" spans="1:8" x14ac:dyDescent="0.25">
      <c r="A7" s="38" t="s">
        <v>13</v>
      </c>
      <c r="B7" s="43" t="s">
        <v>57</v>
      </c>
      <c r="C7" s="37">
        <v>0</v>
      </c>
      <c r="D7" s="37">
        <v>0</v>
      </c>
      <c r="E7" s="37">
        <f t="shared" ref="E7:E9" si="0">C7-D7</f>
        <v>0</v>
      </c>
    </row>
    <row r="8" spans="1:8" x14ac:dyDescent="0.25">
      <c r="A8" s="38" t="s">
        <v>15</v>
      </c>
      <c r="B8" s="38" t="s">
        <v>45</v>
      </c>
      <c r="C8" s="36">
        <f>SUM(C7:C7)</f>
        <v>0</v>
      </c>
      <c r="D8" s="36">
        <f>SUM(D7:D7)</f>
        <v>0</v>
      </c>
      <c r="E8" s="37">
        <f t="shared" si="0"/>
        <v>0</v>
      </c>
    </row>
    <row r="9" spans="1:8" x14ac:dyDescent="0.25">
      <c r="A9" s="38" t="s">
        <v>16</v>
      </c>
      <c r="B9" s="38" t="s">
        <v>41</v>
      </c>
      <c r="C9" s="36">
        <f>C8</f>
        <v>0</v>
      </c>
      <c r="D9" s="36">
        <f t="shared" ref="D9" si="1">D8</f>
        <v>0</v>
      </c>
      <c r="E9" s="37">
        <f t="shared" si="0"/>
        <v>0</v>
      </c>
    </row>
    <row r="10" spans="1:8" x14ac:dyDescent="0.25">
      <c r="A10" s="38" t="s">
        <v>18</v>
      </c>
      <c r="B10" s="38" t="s">
        <v>42</v>
      </c>
      <c r="C10" s="39">
        <f>SUM(C8)</f>
        <v>0</v>
      </c>
      <c r="D10" s="39">
        <f>SUM(D8)</f>
        <v>0</v>
      </c>
      <c r="E10" s="39">
        <f>SUM(E7:E9)</f>
        <v>0</v>
      </c>
    </row>
    <row r="11" spans="1:8" x14ac:dyDescent="0.25">
      <c r="A11" s="38"/>
      <c r="B11" s="35"/>
      <c r="C11" s="36"/>
      <c r="D11" s="36"/>
      <c r="E11" s="36"/>
    </row>
    <row r="12" spans="1:8" x14ac:dyDescent="0.25">
      <c r="A12" s="31"/>
      <c r="B12" s="35"/>
      <c r="C12" s="36"/>
      <c r="D12" s="36"/>
      <c r="E12" s="36"/>
    </row>
    <row r="13" spans="1:8" x14ac:dyDescent="0.25">
      <c r="A13" s="31"/>
      <c r="B13" s="35"/>
      <c r="C13" s="36"/>
      <c r="D13" s="36"/>
      <c r="E13" s="36"/>
    </row>
    <row r="14" spans="1:8" x14ac:dyDescent="0.25">
      <c r="A14" s="31"/>
      <c r="B14" s="35"/>
      <c r="C14" s="36"/>
      <c r="D14" s="36"/>
      <c r="E14" s="36"/>
    </row>
    <row r="15" spans="1:8" x14ac:dyDescent="0.25">
      <c r="A15" s="31"/>
      <c r="B15" s="35"/>
      <c r="C15" s="36"/>
      <c r="D15" s="36"/>
      <c r="E15" s="36"/>
    </row>
    <row r="16" spans="1:8" x14ac:dyDescent="0.25">
      <c r="A16" s="31"/>
      <c r="B16" s="35"/>
      <c r="C16" s="36"/>
      <c r="D16" s="36"/>
      <c r="E16" s="36"/>
    </row>
    <row r="17" spans="1:5" x14ac:dyDescent="0.25">
      <c r="A17" s="31"/>
      <c r="B17" s="35"/>
      <c r="C17" s="36"/>
      <c r="D17" s="36"/>
      <c r="E17" s="36"/>
    </row>
    <row r="18" spans="1:5" x14ac:dyDescent="0.25">
      <c r="A18" s="31"/>
      <c r="B18" s="35"/>
      <c r="C18" s="36"/>
      <c r="D18" s="36"/>
      <c r="E18" s="36"/>
    </row>
    <row r="19" spans="1:5" x14ac:dyDescent="0.25">
      <c r="A19" s="31"/>
      <c r="B19" s="35"/>
      <c r="C19" s="36"/>
      <c r="D19" s="36"/>
      <c r="E19" s="36"/>
    </row>
    <row r="20" spans="1:5" x14ac:dyDescent="0.25">
      <c r="A20" s="31"/>
      <c r="B20" s="35"/>
      <c r="C20" s="36"/>
      <c r="D20" s="36"/>
      <c r="E20" s="36"/>
    </row>
    <row r="21" spans="1:5" x14ac:dyDescent="0.25">
      <c r="A21" s="31"/>
      <c r="B21" s="35"/>
      <c r="C21" s="36"/>
      <c r="D21" s="36"/>
      <c r="E21" s="36"/>
    </row>
    <row r="22" spans="1:5" x14ac:dyDescent="0.25">
      <c r="A22" s="31"/>
      <c r="B22" s="35"/>
      <c r="C22" s="36"/>
      <c r="D22" s="36"/>
      <c r="E22" s="36"/>
    </row>
    <row r="23" spans="1:5" x14ac:dyDescent="0.25">
      <c r="A23" s="31"/>
      <c r="B23" s="35"/>
      <c r="C23" s="36"/>
      <c r="D23" s="36"/>
      <c r="E23" s="36"/>
    </row>
    <row r="24" spans="1:5" x14ac:dyDescent="0.25">
      <c r="A24" s="31"/>
      <c r="B24" s="35"/>
      <c r="C24" s="36"/>
      <c r="D24" s="36"/>
      <c r="E24" s="36"/>
    </row>
    <row r="25" spans="1:5" x14ac:dyDescent="0.25">
      <c r="A25" s="31"/>
      <c r="B25" s="35"/>
      <c r="C25" s="36"/>
      <c r="D25" s="36"/>
      <c r="E25" s="36"/>
    </row>
    <row r="26" spans="1:5" x14ac:dyDescent="0.25">
      <c r="A26" s="31"/>
      <c r="B26" s="35"/>
      <c r="C26" s="36"/>
      <c r="D26" s="36"/>
      <c r="E26" s="36"/>
    </row>
    <row r="27" spans="1:5" x14ac:dyDescent="0.25">
      <c r="A27" s="31"/>
      <c r="B27" s="35"/>
      <c r="C27" s="36"/>
      <c r="D27" s="36"/>
      <c r="E27" s="36"/>
    </row>
    <row r="28" spans="1:5" x14ac:dyDescent="0.25">
      <c r="A28" s="31"/>
      <c r="B28" s="35"/>
      <c r="C28" s="36"/>
      <c r="D28" s="36"/>
      <c r="E28" s="36"/>
    </row>
    <row r="29" spans="1:5" x14ac:dyDescent="0.25">
      <c r="A29" s="31"/>
      <c r="B29" s="35"/>
      <c r="C29" s="36"/>
      <c r="D29" s="36"/>
      <c r="E29" s="36"/>
    </row>
    <row r="30" spans="1:5" x14ac:dyDescent="0.25">
      <c r="A30" s="31"/>
      <c r="B30" s="35"/>
      <c r="C30" s="36"/>
      <c r="D30" s="36"/>
      <c r="E30" s="36"/>
    </row>
    <row r="31" spans="1:5" x14ac:dyDescent="0.25">
      <c r="A31" s="31"/>
      <c r="B31" s="31"/>
      <c r="C31" s="36"/>
      <c r="D31" s="36"/>
      <c r="E31" s="36"/>
    </row>
    <row r="32" spans="1:5" x14ac:dyDescent="0.25">
      <c r="A32" s="31"/>
      <c r="B32" s="31"/>
      <c r="C32" s="36"/>
      <c r="D32" s="36"/>
      <c r="E32" s="36"/>
    </row>
    <row r="33" spans="1:5" x14ac:dyDescent="0.25">
      <c r="A33" s="31"/>
      <c r="B33" s="31"/>
      <c r="C33" s="36"/>
      <c r="D33" s="36"/>
      <c r="E33" s="36"/>
    </row>
    <row r="34" spans="1:5" x14ac:dyDescent="0.25">
      <c r="A34" s="31"/>
      <c r="B34" s="31"/>
      <c r="C34" s="36"/>
      <c r="D34" s="36"/>
      <c r="E34" s="36"/>
    </row>
    <row r="35" spans="1:5" x14ac:dyDescent="0.25">
      <c r="A35" s="31"/>
      <c r="B35" s="31"/>
      <c r="C35" s="36"/>
      <c r="D35" s="36"/>
      <c r="E35" s="36"/>
    </row>
    <row r="36" spans="1:5" x14ac:dyDescent="0.25">
      <c r="A36" s="31"/>
      <c r="B36" s="31"/>
      <c r="C36" s="36"/>
      <c r="D36" s="36"/>
      <c r="E36" s="36"/>
    </row>
    <row r="37" spans="1:5" x14ac:dyDescent="0.25">
      <c r="A37" s="31"/>
      <c r="B37" s="31"/>
      <c r="C37" s="36"/>
      <c r="D37" s="36"/>
      <c r="E37" s="36"/>
    </row>
    <row r="38" spans="1:5" x14ac:dyDescent="0.25">
      <c r="A38" s="31"/>
      <c r="B38" s="31"/>
      <c r="C38" s="36"/>
      <c r="D38" s="36"/>
      <c r="E38" s="36"/>
    </row>
    <row r="39" spans="1:5" x14ac:dyDescent="0.25">
      <c r="A39" s="31"/>
      <c r="B39" s="31"/>
      <c r="C39" s="36"/>
      <c r="D39" s="36"/>
      <c r="E39" s="36"/>
    </row>
    <row r="40" spans="1:5" x14ac:dyDescent="0.25">
      <c r="A40" s="31"/>
      <c r="B40" s="31"/>
      <c r="C40" s="36"/>
      <c r="D40" s="36"/>
      <c r="E40" s="36"/>
    </row>
    <row r="41" spans="1:5" x14ac:dyDescent="0.25">
      <c r="A41" s="31"/>
      <c r="B41" s="31"/>
      <c r="C41" s="36"/>
      <c r="D41" s="36"/>
      <c r="E41" s="36"/>
    </row>
    <row r="42" spans="1:5" x14ac:dyDescent="0.25">
      <c r="A42" s="31"/>
      <c r="B42" s="31"/>
      <c r="C42" s="36"/>
      <c r="D42" s="36"/>
      <c r="E42" s="36"/>
    </row>
    <row r="43" spans="1:5" x14ac:dyDescent="0.25">
      <c r="A43" s="31"/>
      <c r="B43" s="31"/>
      <c r="C43" s="36"/>
      <c r="D43" s="36"/>
      <c r="E43" s="36"/>
    </row>
    <row r="44" spans="1:5" x14ac:dyDescent="0.25">
      <c r="A44" s="31"/>
      <c r="B44" s="31"/>
      <c r="C44" s="36"/>
      <c r="D44" s="36"/>
      <c r="E44" s="36"/>
    </row>
    <row r="45" spans="1:5" x14ac:dyDescent="0.25">
      <c r="A45" s="31"/>
      <c r="B45" s="31"/>
      <c r="C45" s="36"/>
      <c r="D45" s="36"/>
      <c r="E45" s="36"/>
    </row>
    <row r="46" spans="1:5" x14ac:dyDescent="0.25">
      <c r="A46" s="31"/>
      <c r="B46" s="31"/>
      <c r="C46" s="36"/>
      <c r="D46" s="36"/>
      <c r="E46" s="36"/>
    </row>
    <row r="47" spans="1:5" x14ac:dyDescent="0.25">
      <c r="A47" s="31"/>
      <c r="B47" s="31"/>
      <c r="C47" s="36"/>
      <c r="D47" s="36"/>
      <c r="E47" s="36"/>
    </row>
    <row r="48" spans="1:5" x14ac:dyDescent="0.25">
      <c r="A48" s="31"/>
      <c r="B48" s="31"/>
      <c r="C48" s="36"/>
      <c r="D48" s="36"/>
      <c r="E48" s="36"/>
    </row>
    <row r="49" spans="1:5" x14ac:dyDescent="0.25">
      <c r="A49" s="31"/>
      <c r="B49" s="31"/>
      <c r="C49" s="36"/>
      <c r="D49" s="36"/>
      <c r="E49" s="36"/>
    </row>
    <row r="50" spans="1:5" x14ac:dyDescent="0.25">
      <c r="A50" s="31"/>
      <c r="B50" s="31"/>
      <c r="C50" s="36"/>
      <c r="D50" s="36"/>
      <c r="E50" s="36"/>
    </row>
    <row r="51" spans="1:5" x14ac:dyDescent="0.25">
      <c r="A51" s="31"/>
      <c r="B51" s="31"/>
      <c r="C51" s="36"/>
      <c r="D51" s="36"/>
      <c r="E51" s="36"/>
    </row>
    <row r="52" spans="1:5" x14ac:dyDescent="0.25">
      <c r="A52" s="31"/>
      <c r="B52" s="31"/>
      <c r="C52" s="36"/>
      <c r="D52" s="36"/>
      <c r="E52" s="36"/>
    </row>
    <row r="53" spans="1:5" x14ac:dyDescent="0.25">
      <c r="A53" s="31"/>
      <c r="B53" s="31"/>
      <c r="C53" s="36"/>
      <c r="D53" s="36"/>
      <c r="E53" s="36"/>
    </row>
    <row r="54" spans="1:5" x14ac:dyDescent="0.25">
      <c r="A54" s="31"/>
      <c r="B54" s="31"/>
      <c r="C54" s="36"/>
      <c r="D54" s="36"/>
      <c r="E54" s="36"/>
    </row>
    <row r="55" spans="1:5" x14ac:dyDescent="0.25">
      <c r="A55" s="31"/>
      <c r="B55" s="31"/>
      <c r="C55" s="36"/>
      <c r="D55" s="36"/>
      <c r="E55" s="36"/>
    </row>
    <row r="56" spans="1:5" x14ac:dyDescent="0.25">
      <c r="A56" s="31"/>
      <c r="B56" s="31"/>
      <c r="C56" s="36"/>
      <c r="D56" s="36"/>
      <c r="E56" s="36"/>
    </row>
    <row r="57" spans="1:5" x14ac:dyDescent="0.25">
      <c r="A57" s="31"/>
      <c r="B57" s="31"/>
      <c r="C57" s="36"/>
      <c r="D57" s="36"/>
      <c r="E57" s="36"/>
    </row>
    <row r="58" spans="1:5" x14ac:dyDescent="0.25">
      <c r="A58" s="31"/>
      <c r="B58" s="31"/>
      <c r="C58" s="36"/>
      <c r="D58" s="36"/>
      <c r="E58" s="36"/>
    </row>
    <row r="59" spans="1:5" x14ac:dyDescent="0.25">
      <c r="A59" s="31"/>
      <c r="B59" s="31"/>
      <c r="C59" s="36"/>
      <c r="D59" s="36"/>
      <c r="E59" s="36"/>
    </row>
    <row r="60" spans="1:5" x14ac:dyDescent="0.25">
      <c r="A60" s="31"/>
      <c r="B60" s="31"/>
      <c r="C60" s="36"/>
      <c r="D60" s="36"/>
      <c r="E60" s="36"/>
    </row>
    <row r="61" spans="1:5" x14ac:dyDescent="0.25">
      <c r="A61" s="31"/>
      <c r="B61" s="31"/>
      <c r="C61" s="36"/>
      <c r="D61" s="36"/>
      <c r="E61" s="36"/>
    </row>
    <row r="62" spans="1:5" x14ac:dyDescent="0.25">
      <c r="A62" s="31"/>
      <c r="B62" s="31"/>
      <c r="C62" s="36"/>
      <c r="D62" s="36"/>
      <c r="E62" s="36"/>
    </row>
    <row r="63" spans="1:5" x14ac:dyDescent="0.25">
      <c r="A63" s="31"/>
      <c r="B63" s="31"/>
      <c r="C63" s="36"/>
      <c r="D63" s="36"/>
      <c r="E63" s="36"/>
    </row>
    <row r="64" spans="1:5" x14ac:dyDescent="0.25">
      <c r="A64" s="31"/>
      <c r="B64" s="31"/>
      <c r="C64" s="36"/>
      <c r="D64" s="36"/>
      <c r="E64" s="36"/>
    </row>
    <row r="65" spans="1:5" x14ac:dyDescent="0.25">
      <c r="A65" s="31"/>
      <c r="B65" s="31"/>
      <c r="C65" s="36"/>
      <c r="D65" s="36"/>
      <c r="E65" s="36"/>
    </row>
    <row r="66" spans="1:5" x14ac:dyDescent="0.25">
      <c r="A66" s="31"/>
      <c r="B66" s="31"/>
      <c r="C66" s="36"/>
      <c r="D66" s="36"/>
      <c r="E66" s="36"/>
    </row>
    <row r="67" spans="1:5" x14ac:dyDescent="0.25">
      <c r="A67" s="31"/>
      <c r="B67" s="31"/>
      <c r="C67" s="36"/>
      <c r="D67" s="36"/>
      <c r="E67" s="36"/>
    </row>
    <row r="68" spans="1:5" x14ac:dyDescent="0.25">
      <c r="A68" s="31"/>
      <c r="B68" s="31"/>
      <c r="C68" s="36"/>
      <c r="D68" s="36"/>
      <c r="E68" s="36"/>
    </row>
    <row r="69" spans="1:5" x14ac:dyDescent="0.25">
      <c r="A69" s="31"/>
      <c r="B69" s="31"/>
      <c r="C69" s="36"/>
      <c r="D69" s="36"/>
      <c r="E69" s="36"/>
    </row>
    <row r="70" spans="1:5" x14ac:dyDescent="0.25">
      <c r="A70" s="31"/>
      <c r="B70" s="31"/>
      <c r="C70" s="36"/>
      <c r="D70" s="36"/>
      <c r="E70" s="36"/>
    </row>
    <row r="71" spans="1:5" x14ac:dyDescent="0.25">
      <c r="A71" s="31"/>
      <c r="B71" s="31"/>
      <c r="C71" s="36"/>
      <c r="D71" s="36"/>
      <c r="E71" s="36"/>
    </row>
    <row r="72" spans="1:5" x14ac:dyDescent="0.25">
      <c r="A72" s="31"/>
      <c r="B72" s="31"/>
      <c r="C72" s="36"/>
      <c r="D72" s="36"/>
      <c r="E72" s="36"/>
    </row>
    <row r="73" spans="1:5" x14ac:dyDescent="0.25">
      <c r="A73" s="31"/>
      <c r="B73" s="31"/>
      <c r="C73" s="36"/>
      <c r="D73" s="36"/>
      <c r="E73" s="36"/>
    </row>
    <row r="74" spans="1:5" x14ac:dyDescent="0.25">
      <c r="A74" s="31"/>
      <c r="B74" s="31"/>
      <c r="C74" s="36"/>
      <c r="D74" s="36"/>
      <c r="E74" s="36"/>
    </row>
    <row r="75" spans="1:5" x14ac:dyDescent="0.25">
      <c r="A75" s="31"/>
      <c r="B75" s="31"/>
      <c r="C75" s="36"/>
      <c r="D75" s="36"/>
      <c r="E75" s="36"/>
    </row>
    <row r="76" spans="1:5" x14ac:dyDescent="0.25">
      <c r="A76" s="31"/>
      <c r="B76" s="31"/>
      <c r="C76" s="36"/>
      <c r="D76" s="36"/>
      <c r="E76" s="36"/>
    </row>
    <row r="77" spans="1:5" x14ac:dyDescent="0.25">
      <c r="A77" s="31"/>
      <c r="B77" s="31"/>
      <c r="C77" s="36"/>
      <c r="D77" s="36"/>
      <c r="E77" s="36"/>
    </row>
    <row r="78" spans="1:5" x14ac:dyDescent="0.25">
      <c r="A78" s="31"/>
      <c r="B78" s="31"/>
      <c r="C78" s="36"/>
      <c r="D78" s="36"/>
      <c r="E78" s="36"/>
    </row>
    <row r="79" spans="1:5" x14ac:dyDescent="0.25">
      <c r="A79" s="31"/>
      <c r="B79" s="31"/>
      <c r="C79" s="36"/>
      <c r="D79" s="36"/>
      <c r="E79" s="36"/>
    </row>
    <row r="80" spans="1:5" x14ac:dyDescent="0.25">
      <c r="A80" s="31"/>
      <c r="B80" s="31"/>
      <c r="C80" s="36"/>
      <c r="D80" s="36"/>
      <c r="E80" s="36"/>
    </row>
    <row r="81" spans="1:5" x14ac:dyDescent="0.25">
      <c r="A81" s="31"/>
      <c r="B81" s="31"/>
      <c r="C81" s="36"/>
      <c r="D81" s="36"/>
      <c r="E81" s="36"/>
    </row>
    <row r="82" spans="1:5" x14ac:dyDescent="0.25">
      <c r="A82" s="31"/>
      <c r="B82" s="31"/>
      <c r="C82" s="36"/>
      <c r="D82" s="36"/>
      <c r="E82" s="36"/>
    </row>
    <row r="83" spans="1:5" x14ac:dyDescent="0.25">
      <c r="A83" s="31"/>
      <c r="B83" s="31"/>
      <c r="C83" s="36"/>
      <c r="D83" s="36"/>
      <c r="E83" s="36"/>
    </row>
    <row r="84" spans="1:5" x14ac:dyDescent="0.25">
      <c r="A84" s="31"/>
      <c r="B84" s="31"/>
      <c r="C84" s="36"/>
      <c r="D84" s="36"/>
      <c r="E84" s="36"/>
    </row>
    <row r="85" spans="1:5" x14ac:dyDescent="0.25">
      <c r="A85" s="31"/>
      <c r="B85" s="31"/>
      <c r="C85" s="36"/>
      <c r="D85" s="36"/>
      <c r="E85" s="36"/>
    </row>
    <row r="86" spans="1:5" x14ac:dyDescent="0.25">
      <c r="A86" s="31"/>
      <c r="B86" s="31"/>
      <c r="C86" s="36"/>
      <c r="D86" s="36"/>
      <c r="E86" s="36"/>
    </row>
    <row r="87" spans="1:5" x14ac:dyDescent="0.25">
      <c r="A87" s="31"/>
      <c r="B87" s="31"/>
      <c r="C87" s="36"/>
      <c r="D87" s="36"/>
      <c r="E87" s="36"/>
    </row>
    <row r="88" spans="1:5" x14ac:dyDescent="0.25">
      <c r="A88" s="31"/>
      <c r="B88" s="31"/>
      <c r="C88" s="36"/>
      <c r="D88" s="36"/>
      <c r="E88" s="36"/>
    </row>
    <row r="89" spans="1:5" x14ac:dyDescent="0.25">
      <c r="A89" s="31"/>
      <c r="B89" s="31"/>
      <c r="C89" s="36"/>
      <c r="D89" s="36"/>
      <c r="E89" s="36"/>
    </row>
    <row r="90" spans="1:5" x14ac:dyDescent="0.25">
      <c r="A90" s="31"/>
      <c r="B90" s="31"/>
      <c r="C90" s="36"/>
      <c r="D90" s="36"/>
      <c r="E90" s="36"/>
    </row>
    <row r="91" spans="1:5" x14ac:dyDescent="0.25">
      <c r="A91" s="31"/>
      <c r="B91" s="31"/>
      <c r="C91" s="36"/>
      <c r="D91" s="36"/>
      <c r="E91" s="36"/>
    </row>
    <row r="92" spans="1:5" x14ac:dyDescent="0.25">
      <c r="A92" s="31"/>
      <c r="B92" s="31"/>
      <c r="C92" s="36"/>
      <c r="D92" s="36"/>
      <c r="E92" s="36"/>
    </row>
    <row r="93" spans="1:5" x14ac:dyDescent="0.25">
      <c r="A93" s="31"/>
      <c r="B93" s="31"/>
      <c r="C93" s="36"/>
      <c r="D93" s="36"/>
      <c r="E93" s="36"/>
    </row>
    <row r="94" spans="1:5" x14ac:dyDescent="0.25">
      <c r="A94" s="31"/>
      <c r="B94" s="31"/>
      <c r="C94" s="36"/>
      <c r="D94" s="36"/>
      <c r="E94" s="36"/>
    </row>
    <row r="95" spans="1:5" x14ac:dyDescent="0.25">
      <c r="A95" s="31"/>
      <c r="B95" s="31"/>
      <c r="C95" s="36"/>
      <c r="D95" s="36"/>
      <c r="E95" s="36"/>
    </row>
    <row r="96" spans="1:5" x14ac:dyDescent="0.25">
      <c r="A96" s="31"/>
      <c r="B96" s="31"/>
      <c r="C96" s="36"/>
      <c r="D96" s="36"/>
      <c r="E96" s="36"/>
    </row>
    <row r="97" spans="1:5" x14ac:dyDescent="0.25">
      <c r="A97" s="31"/>
      <c r="B97" s="31"/>
      <c r="C97" s="36"/>
      <c r="D97" s="36"/>
      <c r="E97" s="36"/>
    </row>
    <row r="98" spans="1:5" x14ac:dyDescent="0.25">
      <c r="A98" s="31"/>
      <c r="B98" s="31"/>
      <c r="C98" s="36"/>
      <c r="D98" s="36"/>
      <c r="E98" s="36"/>
    </row>
    <row r="99" spans="1:5" x14ac:dyDescent="0.25">
      <c r="A99" s="31"/>
      <c r="B99" s="31"/>
      <c r="C99" s="36"/>
      <c r="D99" s="36"/>
      <c r="E99" s="36"/>
    </row>
    <row r="100" spans="1:5" x14ac:dyDescent="0.25">
      <c r="A100" s="31"/>
      <c r="B100" s="31"/>
      <c r="C100" s="36"/>
      <c r="D100" s="36"/>
      <c r="E100" s="36"/>
    </row>
    <row r="101" spans="1:5" x14ac:dyDescent="0.25">
      <c r="A101" s="31"/>
      <c r="B101" s="31"/>
      <c r="C101" s="36"/>
      <c r="D101" s="36"/>
      <c r="E101" s="36"/>
    </row>
    <row r="102" spans="1:5" x14ac:dyDescent="0.25">
      <c r="A102" s="31"/>
      <c r="B102" s="31"/>
      <c r="C102" s="36"/>
      <c r="D102" s="36"/>
      <c r="E102" s="36"/>
    </row>
    <row r="103" spans="1:5" x14ac:dyDescent="0.25">
      <c r="A103" s="31"/>
      <c r="B103" s="31"/>
      <c r="C103" s="36"/>
      <c r="D103" s="36"/>
      <c r="E103" s="36"/>
    </row>
    <row r="104" spans="1:5" x14ac:dyDescent="0.25">
      <c r="A104" s="31"/>
      <c r="B104" s="31"/>
      <c r="C104" s="36"/>
      <c r="D104" s="36"/>
      <c r="E104" s="36"/>
    </row>
    <row r="105" spans="1:5" x14ac:dyDescent="0.25">
      <c r="A105" s="31"/>
      <c r="B105" s="31"/>
      <c r="C105" s="36"/>
      <c r="D105" s="36"/>
      <c r="E105" s="36"/>
    </row>
    <row r="106" spans="1:5" x14ac:dyDescent="0.25">
      <c r="A106" s="31"/>
      <c r="B106" s="31"/>
      <c r="C106" s="36"/>
      <c r="D106" s="36"/>
      <c r="E106" s="36"/>
    </row>
    <row r="107" spans="1:5" x14ac:dyDescent="0.25">
      <c r="A107" s="31"/>
      <c r="B107" s="31"/>
      <c r="C107" s="36"/>
      <c r="D107" s="36"/>
      <c r="E107" s="36"/>
    </row>
    <row r="108" spans="1:5" x14ac:dyDescent="0.25">
      <c r="A108" s="31"/>
      <c r="B108" s="31"/>
      <c r="C108" s="36"/>
      <c r="D108" s="36"/>
      <c r="E108" s="36"/>
    </row>
    <row r="109" spans="1:5" x14ac:dyDescent="0.25">
      <c r="A109" s="31"/>
      <c r="B109" s="31"/>
      <c r="C109" s="36"/>
      <c r="D109" s="36"/>
      <c r="E109" s="36"/>
    </row>
    <row r="110" spans="1:5" x14ac:dyDescent="0.25">
      <c r="A110" s="31"/>
      <c r="B110" s="31"/>
      <c r="C110" s="35"/>
      <c r="D110" s="35"/>
      <c r="E110" s="35"/>
    </row>
    <row r="111" spans="1:5" x14ac:dyDescent="0.25">
      <c r="C111" s="40"/>
      <c r="D111" s="40"/>
      <c r="E111" s="40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K21"/>
  <sheetViews>
    <sheetView topLeftCell="A7" workbookViewId="0">
      <selection activeCell="J16" sqref="J16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8" width="18.140625" customWidth="1"/>
    <col min="9" max="9" width="11.85546875" customWidth="1"/>
  </cols>
  <sheetData>
    <row r="1" spans="1:11" x14ac:dyDescent="0.25">
      <c r="A1" s="31"/>
      <c r="B1" s="31"/>
      <c r="C1" s="31"/>
      <c r="D1" s="31"/>
      <c r="E1" s="31"/>
      <c r="F1" s="31"/>
      <c r="G1" s="31"/>
      <c r="H1" s="272" t="s">
        <v>55</v>
      </c>
      <c r="I1" s="272"/>
      <c r="J1" s="31"/>
      <c r="K1" s="31"/>
    </row>
    <row r="2" spans="1:1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271" t="s">
        <v>47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</row>
    <row r="4" spans="1:1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x14ac:dyDescent="0.25">
      <c r="A5" s="31"/>
      <c r="B5" s="31"/>
      <c r="C5" s="31"/>
      <c r="D5" s="31"/>
      <c r="E5" s="31"/>
      <c r="F5" s="31"/>
      <c r="G5" s="31"/>
      <c r="H5" s="31"/>
      <c r="I5" s="47"/>
      <c r="J5" s="46"/>
      <c r="K5" s="31"/>
    </row>
    <row r="6" spans="1:11" ht="69" customHeight="1" thickBot="1" x14ac:dyDescent="0.3">
      <c r="A6" s="49" t="s">
        <v>40</v>
      </c>
      <c r="B6" s="49" t="s">
        <v>6</v>
      </c>
      <c r="C6" s="50" t="s">
        <v>48</v>
      </c>
      <c r="D6" s="51" t="s">
        <v>49</v>
      </c>
      <c r="E6" s="50" t="s">
        <v>50</v>
      </c>
      <c r="F6" s="50" t="s">
        <v>51</v>
      </c>
      <c r="G6" s="50" t="s">
        <v>52</v>
      </c>
      <c r="H6" s="50" t="s">
        <v>60</v>
      </c>
      <c r="I6" s="50" t="s">
        <v>53</v>
      </c>
      <c r="J6" s="46"/>
      <c r="K6" s="31"/>
    </row>
    <row r="7" spans="1:11" ht="80.25" thickBot="1" x14ac:dyDescent="0.3">
      <c r="A7" s="52" t="s">
        <v>13</v>
      </c>
      <c r="B7" s="53" t="s">
        <v>54</v>
      </c>
      <c r="C7" s="54">
        <v>112000000</v>
      </c>
      <c r="D7" s="54"/>
      <c r="E7" s="54"/>
      <c r="F7" s="54"/>
      <c r="G7" s="54"/>
      <c r="H7" s="54">
        <v>112000000</v>
      </c>
      <c r="I7" s="55">
        <f>C7-H7</f>
        <v>0</v>
      </c>
      <c r="J7" s="31"/>
      <c r="K7" s="31"/>
    </row>
    <row r="17" spans="8:10" x14ac:dyDescent="0.25">
      <c r="H17" s="45"/>
    </row>
    <row r="21" spans="8:10" x14ac:dyDescent="0.25">
      <c r="J21" s="42"/>
    </row>
  </sheetData>
  <mergeCells count="2">
    <mergeCell ref="A3:K3"/>
    <mergeCell ref="H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6" tint="-0.249977111117893"/>
    <pageSetUpPr fitToPage="1"/>
  </sheetPr>
  <dimension ref="A1:N16"/>
  <sheetViews>
    <sheetView workbookViewId="0">
      <selection activeCell="H26" sqref="H26"/>
    </sheetView>
  </sheetViews>
  <sheetFormatPr defaultRowHeight="11.25" x14ac:dyDescent="0.25"/>
  <cols>
    <col min="1" max="1" width="4.140625" style="149" customWidth="1"/>
    <col min="2" max="2" width="47.42578125" style="149" customWidth="1"/>
    <col min="3" max="7" width="14.28515625" style="149" customWidth="1"/>
    <col min="8" max="8" width="20.28515625" style="149" customWidth="1"/>
    <col min="9" max="11" width="14.28515625" style="149" customWidth="1"/>
    <col min="12" max="12" width="14.5703125" style="149" bestFit="1" customWidth="1"/>
    <col min="13" max="13" width="19.5703125" style="149" bestFit="1" customWidth="1"/>
    <col min="14" max="14" width="19.42578125" style="149" bestFit="1" customWidth="1"/>
    <col min="15" max="244" width="9.140625" style="149"/>
    <col min="245" max="245" width="8.140625" style="149" customWidth="1"/>
    <col min="246" max="246" width="41" style="149" customWidth="1"/>
    <col min="247" max="264" width="32.85546875" style="149" customWidth="1"/>
    <col min="265" max="500" width="9.140625" style="149"/>
    <col min="501" max="501" width="8.140625" style="149" customWidth="1"/>
    <col min="502" max="502" width="41" style="149" customWidth="1"/>
    <col min="503" max="520" width="32.85546875" style="149" customWidth="1"/>
    <col min="521" max="756" width="9.140625" style="149"/>
    <col min="757" max="757" width="8.140625" style="149" customWidth="1"/>
    <col min="758" max="758" width="41" style="149" customWidth="1"/>
    <col min="759" max="776" width="32.85546875" style="149" customWidth="1"/>
    <col min="777" max="1012" width="9.140625" style="149"/>
    <col min="1013" max="1013" width="8.140625" style="149" customWidth="1"/>
    <col min="1014" max="1014" width="41" style="149" customWidth="1"/>
    <col min="1015" max="1032" width="32.85546875" style="149" customWidth="1"/>
    <col min="1033" max="1268" width="9.140625" style="149"/>
    <col min="1269" max="1269" width="8.140625" style="149" customWidth="1"/>
    <col min="1270" max="1270" width="41" style="149" customWidth="1"/>
    <col min="1271" max="1288" width="32.85546875" style="149" customWidth="1"/>
    <col min="1289" max="1524" width="9.140625" style="149"/>
    <col min="1525" max="1525" width="8.140625" style="149" customWidth="1"/>
    <col min="1526" max="1526" width="41" style="149" customWidth="1"/>
    <col min="1527" max="1544" width="32.85546875" style="149" customWidth="1"/>
    <col min="1545" max="1780" width="9.140625" style="149"/>
    <col min="1781" max="1781" width="8.140625" style="149" customWidth="1"/>
    <col min="1782" max="1782" width="41" style="149" customWidth="1"/>
    <col min="1783" max="1800" width="32.85546875" style="149" customWidth="1"/>
    <col min="1801" max="2036" width="9.140625" style="149"/>
    <col min="2037" max="2037" width="8.140625" style="149" customWidth="1"/>
    <col min="2038" max="2038" width="41" style="149" customWidth="1"/>
    <col min="2039" max="2056" width="32.85546875" style="149" customWidth="1"/>
    <col min="2057" max="2292" width="9.140625" style="149"/>
    <col min="2293" max="2293" width="8.140625" style="149" customWidth="1"/>
    <col min="2294" max="2294" width="41" style="149" customWidth="1"/>
    <col min="2295" max="2312" width="32.85546875" style="149" customWidth="1"/>
    <col min="2313" max="2548" width="9.140625" style="149"/>
    <col min="2549" max="2549" width="8.140625" style="149" customWidth="1"/>
    <col min="2550" max="2550" width="41" style="149" customWidth="1"/>
    <col min="2551" max="2568" width="32.85546875" style="149" customWidth="1"/>
    <col min="2569" max="2804" width="9.140625" style="149"/>
    <col min="2805" max="2805" width="8.140625" style="149" customWidth="1"/>
    <col min="2806" max="2806" width="41" style="149" customWidth="1"/>
    <col min="2807" max="2824" width="32.85546875" style="149" customWidth="1"/>
    <col min="2825" max="3060" width="9.140625" style="149"/>
    <col min="3061" max="3061" width="8.140625" style="149" customWidth="1"/>
    <col min="3062" max="3062" width="41" style="149" customWidth="1"/>
    <col min="3063" max="3080" width="32.85546875" style="149" customWidth="1"/>
    <col min="3081" max="3316" width="9.140625" style="149"/>
    <col min="3317" max="3317" width="8.140625" style="149" customWidth="1"/>
    <col min="3318" max="3318" width="41" style="149" customWidth="1"/>
    <col min="3319" max="3336" width="32.85546875" style="149" customWidth="1"/>
    <col min="3337" max="3572" width="9.140625" style="149"/>
    <col min="3573" max="3573" width="8.140625" style="149" customWidth="1"/>
    <col min="3574" max="3574" width="41" style="149" customWidth="1"/>
    <col min="3575" max="3592" width="32.85546875" style="149" customWidth="1"/>
    <col min="3593" max="3828" width="9.140625" style="149"/>
    <col min="3829" max="3829" width="8.140625" style="149" customWidth="1"/>
    <col min="3830" max="3830" width="41" style="149" customWidth="1"/>
    <col min="3831" max="3848" width="32.85546875" style="149" customWidth="1"/>
    <col min="3849" max="4084" width="9.140625" style="149"/>
    <col min="4085" max="4085" width="8.140625" style="149" customWidth="1"/>
    <col min="4086" max="4086" width="41" style="149" customWidth="1"/>
    <col min="4087" max="4104" width="32.85546875" style="149" customWidth="1"/>
    <col min="4105" max="4340" width="9.140625" style="149"/>
    <col min="4341" max="4341" width="8.140625" style="149" customWidth="1"/>
    <col min="4342" max="4342" width="41" style="149" customWidth="1"/>
    <col min="4343" max="4360" width="32.85546875" style="149" customWidth="1"/>
    <col min="4361" max="4596" width="9.140625" style="149"/>
    <col min="4597" max="4597" width="8.140625" style="149" customWidth="1"/>
    <col min="4598" max="4598" width="41" style="149" customWidth="1"/>
    <col min="4599" max="4616" width="32.85546875" style="149" customWidth="1"/>
    <col min="4617" max="4852" width="9.140625" style="149"/>
    <col min="4853" max="4853" width="8.140625" style="149" customWidth="1"/>
    <col min="4854" max="4854" width="41" style="149" customWidth="1"/>
    <col min="4855" max="4872" width="32.85546875" style="149" customWidth="1"/>
    <col min="4873" max="5108" width="9.140625" style="149"/>
    <col min="5109" max="5109" width="8.140625" style="149" customWidth="1"/>
    <col min="5110" max="5110" width="41" style="149" customWidth="1"/>
    <col min="5111" max="5128" width="32.85546875" style="149" customWidth="1"/>
    <col min="5129" max="5364" width="9.140625" style="149"/>
    <col min="5365" max="5365" width="8.140625" style="149" customWidth="1"/>
    <col min="5366" max="5366" width="41" style="149" customWidth="1"/>
    <col min="5367" max="5384" width="32.85546875" style="149" customWidth="1"/>
    <col min="5385" max="5620" width="9.140625" style="149"/>
    <col min="5621" max="5621" width="8.140625" style="149" customWidth="1"/>
    <col min="5622" max="5622" width="41" style="149" customWidth="1"/>
    <col min="5623" max="5640" width="32.85546875" style="149" customWidth="1"/>
    <col min="5641" max="5876" width="9.140625" style="149"/>
    <col min="5877" max="5877" width="8.140625" style="149" customWidth="1"/>
    <col min="5878" max="5878" width="41" style="149" customWidth="1"/>
    <col min="5879" max="5896" width="32.85546875" style="149" customWidth="1"/>
    <col min="5897" max="6132" width="9.140625" style="149"/>
    <col min="6133" max="6133" width="8.140625" style="149" customWidth="1"/>
    <col min="6134" max="6134" width="41" style="149" customWidth="1"/>
    <col min="6135" max="6152" width="32.85546875" style="149" customWidth="1"/>
    <col min="6153" max="6388" width="9.140625" style="149"/>
    <col min="6389" max="6389" width="8.140625" style="149" customWidth="1"/>
    <col min="6390" max="6390" width="41" style="149" customWidth="1"/>
    <col min="6391" max="6408" width="32.85546875" style="149" customWidth="1"/>
    <col min="6409" max="6644" width="9.140625" style="149"/>
    <col min="6645" max="6645" width="8.140625" style="149" customWidth="1"/>
    <col min="6646" max="6646" width="41" style="149" customWidth="1"/>
    <col min="6647" max="6664" width="32.85546875" style="149" customWidth="1"/>
    <col min="6665" max="6900" width="9.140625" style="149"/>
    <col min="6901" max="6901" width="8.140625" style="149" customWidth="1"/>
    <col min="6902" max="6902" width="41" style="149" customWidth="1"/>
    <col min="6903" max="6920" width="32.85546875" style="149" customWidth="1"/>
    <col min="6921" max="7156" width="9.140625" style="149"/>
    <col min="7157" max="7157" width="8.140625" style="149" customWidth="1"/>
    <col min="7158" max="7158" width="41" style="149" customWidth="1"/>
    <col min="7159" max="7176" width="32.85546875" style="149" customWidth="1"/>
    <col min="7177" max="7412" width="9.140625" style="149"/>
    <col min="7413" max="7413" width="8.140625" style="149" customWidth="1"/>
    <col min="7414" max="7414" width="41" style="149" customWidth="1"/>
    <col min="7415" max="7432" width="32.85546875" style="149" customWidth="1"/>
    <col min="7433" max="7668" width="9.140625" style="149"/>
    <col min="7669" max="7669" width="8.140625" style="149" customWidth="1"/>
    <col min="7670" max="7670" width="41" style="149" customWidth="1"/>
    <col min="7671" max="7688" width="32.85546875" style="149" customWidth="1"/>
    <col min="7689" max="7924" width="9.140625" style="149"/>
    <col min="7925" max="7925" width="8.140625" style="149" customWidth="1"/>
    <col min="7926" max="7926" width="41" style="149" customWidth="1"/>
    <col min="7927" max="7944" width="32.85546875" style="149" customWidth="1"/>
    <col min="7945" max="8180" width="9.140625" style="149"/>
    <col min="8181" max="8181" width="8.140625" style="149" customWidth="1"/>
    <col min="8182" max="8182" width="41" style="149" customWidth="1"/>
    <col min="8183" max="8200" width="32.85546875" style="149" customWidth="1"/>
    <col min="8201" max="8436" width="9.140625" style="149"/>
    <col min="8437" max="8437" width="8.140625" style="149" customWidth="1"/>
    <col min="8438" max="8438" width="41" style="149" customWidth="1"/>
    <col min="8439" max="8456" width="32.85546875" style="149" customWidth="1"/>
    <col min="8457" max="8692" width="9.140625" style="149"/>
    <col min="8693" max="8693" width="8.140625" style="149" customWidth="1"/>
    <col min="8694" max="8694" width="41" style="149" customWidth="1"/>
    <col min="8695" max="8712" width="32.85546875" style="149" customWidth="1"/>
    <col min="8713" max="8948" width="9.140625" style="149"/>
    <col min="8949" max="8949" width="8.140625" style="149" customWidth="1"/>
    <col min="8950" max="8950" width="41" style="149" customWidth="1"/>
    <col min="8951" max="8968" width="32.85546875" style="149" customWidth="1"/>
    <col min="8969" max="9204" width="9.140625" style="149"/>
    <col min="9205" max="9205" width="8.140625" style="149" customWidth="1"/>
    <col min="9206" max="9206" width="41" style="149" customWidth="1"/>
    <col min="9207" max="9224" width="32.85546875" style="149" customWidth="1"/>
    <col min="9225" max="9460" width="9.140625" style="149"/>
    <col min="9461" max="9461" width="8.140625" style="149" customWidth="1"/>
    <col min="9462" max="9462" width="41" style="149" customWidth="1"/>
    <col min="9463" max="9480" width="32.85546875" style="149" customWidth="1"/>
    <col min="9481" max="9716" width="9.140625" style="149"/>
    <col min="9717" max="9717" width="8.140625" style="149" customWidth="1"/>
    <col min="9718" max="9718" width="41" style="149" customWidth="1"/>
    <col min="9719" max="9736" width="32.85546875" style="149" customWidth="1"/>
    <col min="9737" max="9972" width="9.140625" style="149"/>
    <col min="9973" max="9973" width="8.140625" style="149" customWidth="1"/>
    <col min="9974" max="9974" width="41" style="149" customWidth="1"/>
    <col min="9975" max="9992" width="32.85546875" style="149" customWidth="1"/>
    <col min="9993" max="10228" width="9.140625" style="149"/>
    <col min="10229" max="10229" width="8.140625" style="149" customWidth="1"/>
    <col min="10230" max="10230" width="41" style="149" customWidth="1"/>
    <col min="10231" max="10248" width="32.85546875" style="149" customWidth="1"/>
    <col min="10249" max="10484" width="9.140625" style="149"/>
    <col min="10485" max="10485" width="8.140625" style="149" customWidth="1"/>
    <col min="10486" max="10486" width="41" style="149" customWidth="1"/>
    <col min="10487" max="10504" width="32.85546875" style="149" customWidth="1"/>
    <col min="10505" max="10740" width="9.140625" style="149"/>
    <col min="10741" max="10741" width="8.140625" style="149" customWidth="1"/>
    <col min="10742" max="10742" width="41" style="149" customWidth="1"/>
    <col min="10743" max="10760" width="32.85546875" style="149" customWidth="1"/>
    <col min="10761" max="10996" width="9.140625" style="149"/>
    <col min="10997" max="10997" width="8.140625" style="149" customWidth="1"/>
    <col min="10998" max="10998" width="41" style="149" customWidth="1"/>
    <col min="10999" max="11016" width="32.85546875" style="149" customWidth="1"/>
    <col min="11017" max="11252" width="9.140625" style="149"/>
    <col min="11253" max="11253" width="8.140625" style="149" customWidth="1"/>
    <col min="11254" max="11254" width="41" style="149" customWidth="1"/>
    <col min="11255" max="11272" width="32.85546875" style="149" customWidth="1"/>
    <col min="11273" max="11508" width="9.140625" style="149"/>
    <col min="11509" max="11509" width="8.140625" style="149" customWidth="1"/>
    <col min="11510" max="11510" width="41" style="149" customWidth="1"/>
    <col min="11511" max="11528" width="32.85546875" style="149" customWidth="1"/>
    <col min="11529" max="11764" width="9.140625" style="149"/>
    <col min="11765" max="11765" width="8.140625" style="149" customWidth="1"/>
    <col min="11766" max="11766" width="41" style="149" customWidth="1"/>
    <col min="11767" max="11784" width="32.85546875" style="149" customWidth="1"/>
    <col min="11785" max="12020" width="9.140625" style="149"/>
    <col min="12021" max="12021" width="8.140625" style="149" customWidth="1"/>
    <col min="12022" max="12022" width="41" style="149" customWidth="1"/>
    <col min="12023" max="12040" width="32.85546875" style="149" customWidth="1"/>
    <col min="12041" max="12276" width="9.140625" style="149"/>
    <col min="12277" max="12277" width="8.140625" style="149" customWidth="1"/>
    <col min="12278" max="12278" width="41" style="149" customWidth="1"/>
    <col min="12279" max="12296" width="32.85546875" style="149" customWidth="1"/>
    <col min="12297" max="12532" width="9.140625" style="149"/>
    <col min="12533" max="12533" width="8.140625" style="149" customWidth="1"/>
    <col min="12534" max="12534" width="41" style="149" customWidth="1"/>
    <col min="12535" max="12552" width="32.85546875" style="149" customWidth="1"/>
    <col min="12553" max="12788" width="9.140625" style="149"/>
    <col min="12789" max="12789" width="8.140625" style="149" customWidth="1"/>
    <col min="12790" max="12790" width="41" style="149" customWidth="1"/>
    <col min="12791" max="12808" width="32.85546875" style="149" customWidth="1"/>
    <col min="12809" max="13044" width="9.140625" style="149"/>
    <col min="13045" max="13045" width="8.140625" style="149" customWidth="1"/>
    <col min="13046" max="13046" width="41" style="149" customWidth="1"/>
    <col min="13047" max="13064" width="32.85546875" style="149" customWidth="1"/>
    <col min="13065" max="13300" width="9.140625" style="149"/>
    <col min="13301" max="13301" width="8.140625" style="149" customWidth="1"/>
    <col min="13302" max="13302" width="41" style="149" customWidth="1"/>
    <col min="13303" max="13320" width="32.85546875" style="149" customWidth="1"/>
    <col min="13321" max="13556" width="9.140625" style="149"/>
    <col min="13557" max="13557" width="8.140625" style="149" customWidth="1"/>
    <col min="13558" max="13558" width="41" style="149" customWidth="1"/>
    <col min="13559" max="13576" width="32.85546875" style="149" customWidth="1"/>
    <col min="13577" max="13812" width="9.140625" style="149"/>
    <col min="13813" max="13813" width="8.140625" style="149" customWidth="1"/>
    <col min="13814" max="13814" width="41" style="149" customWidth="1"/>
    <col min="13815" max="13832" width="32.85546875" style="149" customWidth="1"/>
    <col min="13833" max="14068" width="9.140625" style="149"/>
    <col min="14069" max="14069" width="8.140625" style="149" customWidth="1"/>
    <col min="14070" max="14070" width="41" style="149" customWidth="1"/>
    <col min="14071" max="14088" width="32.85546875" style="149" customWidth="1"/>
    <col min="14089" max="14324" width="9.140625" style="149"/>
    <col min="14325" max="14325" width="8.140625" style="149" customWidth="1"/>
    <col min="14326" max="14326" width="41" style="149" customWidth="1"/>
    <col min="14327" max="14344" width="32.85546875" style="149" customWidth="1"/>
    <col min="14345" max="14580" width="9.140625" style="149"/>
    <col min="14581" max="14581" width="8.140625" style="149" customWidth="1"/>
    <col min="14582" max="14582" width="41" style="149" customWidth="1"/>
    <col min="14583" max="14600" width="32.85546875" style="149" customWidth="1"/>
    <col min="14601" max="14836" width="9.140625" style="149"/>
    <col min="14837" max="14837" width="8.140625" style="149" customWidth="1"/>
    <col min="14838" max="14838" width="41" style="149" customWidth="1"/>
    <col min="14839" max="14856" width="32.85546875" style="149" customWidth="1"/>
    <col min="14857" max="15092" width="9.140625" style="149"/>
    <col min="15093" max="15093" width="8.140625" style="149" customWidth="1"/>
    <col min="15094" max="15094" width="41" style="149" customWidth="1"/>
    <col min="15095" max="15112" width="32.85546875" style="149" customWidth="1"/>
    <col min="15113" max="15348" width="9.140625" style="149"/>
    <col min="15349" max="15349" width="8.140625" style="149" customWidth="1"/>
    <col min="15350" max="15350" width="41" style="149" customWidth="1"/>
    <col min="15351" max="15368" width="32.85546875" style="149" customWidth="1"/>
    <col min="15369" max="15604" width="9.140625" style="149"/>
    <col min="15605" max="15605" width="8.140625" style="149" customWidth="1"/>
    <col min="15606" max="15606" width="41" style="149" customWidth="1"/>
    <col min="15607" max="15624" width="32.85546875" style="149" customWidth="1"/>
    <col min="15625" max="15860" width="9.140625" style="149"/>
    <col min="15861" max="15861" width="8.140625" style="149" customWidth="1"/>
    <col min="15862" max="15862" width="41" style="149" customWidth="1"/>
    <col min="15863" max="15880" width="32.85546875" style="149" customWidth="1"/>
    <col min="15881" max="16116" width="9.140625" style="149"/>
    <col min="16117" max="16117" width="8.140625" style="149" customWidth="1"/>
    <col min="16118" max="16118" width="41" style="149" customWidth="1"/>
    <col min="16119" max="16136" width="32.85546875" style="149" customWidth="1"/>
    <col min="16137" max="16384" width="9.140625" style="149"/>
  </cols>
  <sheetData>
    <row r="1" spans="1:14" x14ac:dyDescent="0.25">
      <c r="A1" s="245" t="s">
        <v>272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4" s="134" customFormat="1" x14ac:dyDescent="0.25">
      <c r="A2" s="241" t="s">
        <v>208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</row>
    <row r="3" spans="1:14" s="134" customFormat="1" x14ac:dyDescent="0.25">
      <c r="A3" s="135"/>
      <c r="B3" s="243" t="s">
        <v>199</v>
      </c>
      <c r="C3" s="243"/>
      <c r="D3" s="243"/>
      <c r="E3" s="243"/>
      <c r="F3" s="243"/>
      <c r="G3" s="243"/>
      <c r="H3" s="243"/>
      <c r="I3" s="243"/>
      <c r="J3" s="243"/>
      <c r="K3" s="243"/>
    </row>
    <row r="4" spans="1:14" s="134" customFormat="1" ht="81.75" customHeight="1" x14ac:dyDescent="0.25">
      <c r="A4" s="234" t="s">
        <v>198</v>
      </c>
      <c r="B4" s="234" t="s">
        <v>6</v>
      </c>
      <c r="C4" s="232" t="s">
        <v>190</v>
      </c>
      <c r="D4" s="232" t="s">
        <v>191</v>
      </c>
      <c r="E4" s="232" t="s">
        <v>192</v>
      </c>
      <c r="F4" s="232" t="s">
        <v>43</v>
      </c>
      <c r="G4" s="232" t="s">
        <v>193</v>
      </c>
      <c r="H4" s="232" t="s">
        <v>290</v>
      </c>
      <c r="I4" s="232" t="s">
        <v>194</v>
      </c>
      <c r="J4" s="232" t="s">
        <v>195</v>
      </c>
      <c r="K4" s="232" t="s">
        <v>196</v>
      </c>
      <c r="L4" s="232" t="s">
        <v>291</v>
      </c>
      <c r="M4" s="232" t="s">
        <v>292</v>
      </c>
      <c r="N4" s="233" t="s">
        <v>293</v>
      </c>
    </row>
    <row r="5" spans="1:14" s="134" customFormat="1" ht="14.25" customHeight="1" x14ac:dyDescent="0.25">
      <c r="A5" s="136" t="s">
        <v>13</v>
      </c>
      <c r="B5" s="136" t="s">
        <v>15</v>
      </c>
      <c r="C5" s="235" t="s">
        <v>16</v>
      </c>
      <c r="D5" s="235" t="s">
        <v>18</v>
      </c>
      <c r="E5" s="235" t="s">
        <v>20</v>
      </c>
      <c r="F5" s="235" t="s">
        <v>26</v>
      </c>
      <c r="G5" s="235" t="s">
        <v>27</v>
      </c>
      <c r="H5" s="235" t="s">
        <v>28</v>
      </c>
      <c r="I5" s="235" t="s">
        <v>294</v>
      </c>
      <c r="J5" s="235" t="s">
        <v>295</v>
      </c>
      <c r="K5" s="235" t="s">
        <v>296</v>
      </c>
      <c r="L5" s="235" t="s">
        <v>297</v>
      </c>
      <c r="M5" s="235" t="s">
        <v>298</v>
      </c>
      <c r="N5" s="236" t="s">
        <v>299</v>
      </c>
    </row>
    <row r="6" spans="1:14" ht="22.5" x14ac:dyDescent="0.25">
      <c r="A6" s="239" t="s">
        <v>73</v>
      </c>
      <c r="B6" s="237" t="s">
        <v>211</v>
      </c>
      <c r="C6" s="206">
        <v>147314397</v>
      </c>
      <c r="D6" s="206">
        <v>0</v>
      </c>
      <c r="E6" s="206">
        <v>0</v>
      </c>
      <c r="F6" s="206">
        <v>147314397</v>
      </c>
      <c r="G6" s="206">
        <v>0</v>
      </c>
      <c r="H6" s="206">
        <v>2750750384</v>
      </c>
      <c r="I6" s="206">
        <v>147314397</v>
      </c>
      <c r="J6" s="206">
        <v>0</v>
      </c>
      <c r="K6" s="206">
        <v>0</v>
      </c>
      <c r="L6" s="206">
        <v>2941518</v>
      </c>
      <c r="M6" s="206">
        <v>2941518</v>
      </c>
      <c r="N6" s="207">
        <v>2941518</v>
      </c>
    </row>
    <row r="7" spans="1:14" ht="22.5" x14ac:dyDescent="0.25">
      <c r="A7" s="239" t="s">
        <v>75</v>
      </c>
      <c r="B7" s="237" t="s">
        <v>212</v>
      </c>
      <c r="C7" s="206">
        <v>0</v>
      </c>
      <c r="D7" s="206">
        <v>0</v>
      </c>
      <c r="E7" s="206">
        <v>0</v>
      </c>
      <c r="F7" s="206">
        <v>0</v>
      </c>
      <c r="G7" s="206">
        <v>0</v>
      </c>
      <c r="H7" s="206">
        <v>0</v>
      </c>
      <c r="I7" s="206">
        <v>0</v>
      </c>
      <c r="J7" s="206">
        <v>0</v>
      </c>
      <c r="K7" s="206">
        <v>0</v>
      </c>
      <c r="L7" s="206">
        <v>0</v>
      </c>
      <c r="M7" s="206">
        <v>0</v>
      </c>
      <c r="N7" s="207">
        <v>0</v>
      </c>
    </row>
    <row r="8" spans="1:14" ht="22.5" x14ac:dyDescent="0.25">
      <c r="A8" s="239" t="s">
        <v>77</v>
      </c>
      <c r="B8" s="237" t="s">
        <v>213</v>
      </c>
      <c r="C8" s="206">
        <v>0</v>
      </c>
      <c r="D8" s="206">
        <v>0</v>
      </c>
      <c r="E8" s="206">
        <v>0</v>
      </c>
      <c r="F8" s="206">
        <v>0</v>
      </c>
      <c r="G8" s="206">
        <v>0</v>
      </c>
      <c r="H8" s="206">
        <v>92012475</v>
      </c>
      <c r="I8" s="206">
        <v>0</v>
      </c>
      <c r="J8" s="206">
        <v>0</v>
      </c>
      <c r="K8" s="206">
        <v>0</v>
      </c>
      <c r="L8" s="206">
        <v>0</v>
      </c>
      <c r="M8" s="206">
        <v>0</v>
      </c>
      <c r="N8" s="207">
        <v>0</v>
      </c>
    </row>
    <row r="9" spans="1:14" ht="22.5" x14ac:dyDescent="0.25">
      <c r="A9" s="239" t="s">
        <v>78</v>
      </c>
      <c r="B9" s="237" t="s">
        <v>214</v>
      </c>
      <c r="C9" s="206">
        <v>83921300</v>
      </c>
      <c r="D9" s="206">
        <v>4558700</v>
      </c>
      <c r="E9" s="206">
        <v>-1964750</v>
      </c>
      <c r="F9" s="206">
        <v>87802600</v>
      </c>
      <c r="G9" s="206">
        <v>1287350</v>
      </c>
      <c r="H9" s="206">
        <v>104162148</v>
      </c>
      <c r="I9" s="206">
        <v>87802600</v>
      </c>
      <c r="J9" s="206">
        <v>1287350</v>
      </c>
      <c r="K9" s="206">
        <v>0</v>
      </c>
      <c r="L9" s="206">
        <v>9926640</v>
      </c>
      <c r="M9" s="206">
        <v>10149192</v>
      </c>
      <c r="N9" s="207">
        <v>10149192</v>
      </c>
    </row>
    <row r="10" spans="1:14" ht="33.75" x14ac:dyDescent="0.25">
      <c r="A10" s="239" t="s">
        <v>79</v>
      </c>
      <c r="B10" s="237" t="s">
        <v>215</v>
      </c>
      <c r="C10" s="206">
        <v>8574880</v>
      </c>
      <c r="D10" s="206">
        <v>0</v>
      </c>
      <c r="E10" s="206">
        <v>0</v>
      </c>
      <c r="F10" s="206">
        <v>8574880</v>
      </c>
      <c r="G10" s="206">
        <v>0</v>
      </c>
      <c r="H10" s="206">
        <v>11918485</v>
      </c>
      <c r="I10" s="206">
        <v>8574880</v>
      </c>
      <c r="J10" s="206">
        <v>0</v>
      </c>
      <c r="K10" s="206">
        <v>0</v>
      </c>
      <c r="L10" s="206">
        <v>1683000</v>
      </c>
      <c r="M10" s="206">
        <v>1683000</v>
      </c>
      <c r="N10" s="207">
        <v>1683000</v>
      </c>
    </row>
    <row r="11" spans="1:14" ht="33.75" x14ac:dyDescent="0.25">
      <c r="A11" s="239" t="s">
        <v>80</v>
      </c>
      <c r="B11" s="237" t="s">
        <v>216</v>
      </c>
      <c r="C11" s="206">
        <v>22651420</v>
      </c>
      <c r="D11" s="206">
        <v>0</v>
      </c>
      <c r="E11" s="206">
        <v>3184660</v>
      </c>
      <c r="F11" s="206">
        <v>25522760</v>
      </c>
      <c r="G11" s="206">
        <v>-313320</v>
      </c>
      <c r="H11" s="206">
        <v>65161017</v>
      </c>
      <c r="I11" s="206">
        <v>25522760</v>
      </c>
      <c r="J11" s="206">
        <v>0</v>
      </c>
      <c r="K11" s="206">
        <v>313320</v>
      </c>
      <c r="L11" s="206">
        <v>5143000</v>
      </c>
      <c r="M11" s="206">
        <v>5067000</v>
      </c>
      <c r="N11" s="207">
        <v>5067000</v>
      </c>
    </row>
    <row r="12" spans="1:14" x14ac:dyDescent="0.25">
      <c r="A12" s="239" t="s">
        <v>81</v>
      </c>
      <c r="B12" s="237" t="s">
        <v>217</v>
      </c>
      <c r="C12" s="206">
        <v>27180000</v>
      </c>
      <c r="D12" s="206">
        <v>573000</v>
      </c>
      <c r="E12" s="206">
        <v>855000</v>
      </c>
      <c r="F12" s="206">
        <v>30312000</v>
      </c>
      <c r="G12" s="206">
        <v>1704000</v>
      </c>
      <c r="H12" s="206">
        <v>42246641</v>
      </c>
      <c r="I12" s="206">
        <v>30312000</v>
      </c>
      <c r="J12" s="206">
        <v>1704000</v>
      </c>
      <c r="K12" s="206">
        <v>0</v>
      </c>
      <c r="L12" s="206">
        <v>6066200</v>
      </c>
      <c r="M12" s="206">
        <v>6543400</v>
      </c>
      <c r="N12" s="207">
        <v>6543400</v>
      </c>
    </row>
    <row r="13" spans="1:14" ht="33.75" x14ac:dyDescent="0.25">
      <c r="A13" s="239" t="s">
        <v>82</v>
      </c>
      <c r="B13" s="237" t="s">
        <v>218</v>
      </c>
      <c r="C13" s="206">
        <v>109810000</v>
      </c>
      <c r="D13" s="206">
        <v>867000</v>
      </c>
      <c r="E13" s="206">
        <v>-4781000</v>
      </c>
      <c r="F13" s="206">
        <v>105896000</v>
      </c>
      <c r="G13" s="206">
        <v>0</v>
      </c>
      <c r="H13" s="206">
        <v>251304831</v>
      </c>
      <c r="I13" s="206">
        <v>105896000</v>
      </c>
      <c r="J13" s="206">
        <v>0</v>
      </c>
      <c r="K13" s="206">
        <v>0</v>
      </c>
      <c r="L13" s="206">
        <v>14098500</v>
      </c>
      <c r="M13" s="206">
        <v>14098500</v>
      </c>
      <c r="N13" s="207">
        <v>14098500</v>
      </c>
    </row>
    <row r="14" spans="1:14" x14ac:dyDescent="0.25">
      <c r="A14" s="239" t="s">
        <v>83</v>
      </c>
      <c r="B14" s="237" t="s">
        <v>219</v>
      </c>
      <c r="C14" s="206">
        <v>47487157</v>
      </c>
      <c r="D14" s="206">
        <v>-1620704</v>
      </c>
      <c r="E14" s="206">
        <v>9880070</v>
      </c>
      <c r="F14" s="206">
        <v>55673263</v>
      </c>
      <c r="G14" s="206">
        <v>-73260</v>
      </c>
      <c r="H14" s="206">
        <v>67251846</v>
      </c>
      <c r="I14" s="206">
        <v>55673263</v>
      </c>
      <c r="J14" s="206">
        <v>0</v>
      </c>
      <c r="K14" s="206">
        <v>73260</v>
      </c>
      <c r="L14" s="206">
        <v>3019527</v>
      </c>
      <c r="M14" s="206">
        <v>3011778</v>
      </c>
      <c r="N14" s="207">
        <v>3011778</v>
      </c>
    </row>
    <row r="15" spans="1:14" x14ac:dyDescent="0.25">
      <c r="A15" s="239" t="s">
        <v>84</v>
      </c>
      <c r="B15" s="237" t="s">
        <v>220</v>
      </c>
      <c r="C15" s="206">
        <v>58995</v>
      </c>
      <c r="D15" s="206">
        <v>0</v>
      </c>
      <c r="E15" s="206">
        <v>-9405</v>
      </c>
      <c r="F15" s="206">
        <v>49590</v>
      </c>
      <c r="G15" s="206">
        <v>0</v>
      </c>
      <c r="H15" s="206">
        <v>106226</v>
      </c>
      <c r="I15" s="206">
        <v>49590</v>
      </c>
      <c r="J15" s="206">
        <v>0</v>
      </c>
      <c r="K15" s="206">
        <v>0</v>
      </c>
      <c r="L15" s="206">
        <v>0</v>
      </c>
      <c r="M15" s="206">
        <v>0</v>
      </c>
      <c r="N15" s="207">
        <v>0</v>
      </c>
    </row>
    <row r="16" spans="1:14" x14ac:dyDescent="0.25">
      <c r="A16" s="240" t="s">
        <v>85</v>
      </c>
      <c r="B16" s="238" t="s">
        <v>221</v>
      </c>
      <c r="C16" s="230">
        <v>446998149</v>
      </c>
      <c r="D16" s="230">
        <v>4377996</v>
      </c>
      <c r="E16" s="230">
        <v>7164575</v>
      </c>
      <c r="F16" s="230">
        <v>461145490</v>
      </c>
      <c r="G16" s="230">
        <v>2604770</v>
      </c>
      <c r="H16" s="230">
        <v>3384914053</v>
      </c>
      <c r="I16" s="230">
        <v>461145490</v>
      </c>
      <c r="J16" s="230">
        <v>2991350</v>
      </c>
      <c r="K16" s="230">
        <v>386580</v>
      </c>
      <c r="L16" s="230">
        <v>42878385</v>
      </c>
      <c r="M16" s="230">
        <v>43494388</v>
      </c>
      <c r="N16" s="231">
        <v>43494388</v>
      </c>
    </row>
  </sheetData>
  <mergeCells count="3">
    <mergeCell ref="A2:K2"/>
    <mergeCell ref="B3:K3"/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-0.249977111117893"/>
    <pageSetUpPr fitToPage="1"/>
  </sheetPr>
  <dimension ref="A1:F36"/>
  <sheetViews>
    <sheetView tabSelected="1" topLeftCell="A25" workbookViewId="0">
      <selection activeCell="A36" sqref="A36:F36"/>
    </sheetView>
  </sheetViews>
  <sheetFormatPr defaultRowHeight="11.25" x14ac:dyDescent="0.25"/>
  <cols>
    <col min="1" max="1" width="4.7109375" style="149" customWidth="1"/>
    <col min="2" max="2" width="41" style="149" customWidth="1"/>
    <col min="3" max="6" width="23.42578125" style="149" customWidth="1"/>
    <col min="7" max="256" width="9.140625" style="149"/>
    <col min="257" max="257" width="8.140625" style="149" customWidth="1"/>
    <col min="258" max="258" width="41" style="149" customWidth="1"/>
    <col min="259" max="262" width="32.85546875" style="149" customWidth="1"/>
    <col min="263" max="512" width="9.140625" style="149"/>
    <col min="513" max="513" width="8.140625" style="149" customWidth="1"/>
    <col min="514" max="514" width="41" style="149" customWidth="1"/>
    <col min="515" max="518" width="32.85546875" style="149" customWidth="1"/>
    <col min="519" max="768" width="9.140625" style="149"/>
    <col min="769" max="769" width="8.140625" style="149" customWidth="1"/>
    <col min="770" max="770" width="41" style="149" customWidth="1"/>
    <col min="771" max="774" width="32.85546875" style="149" customWidth="1"/>
    <col min="775" max="1024" width="9.140625" style="149"/>
    <col min="1025" max="1025" width="8.140625" style="149" customWidth="1"/>
    <col min="1026" max="1026" width="41" style="149" customWidth="1"/>
    <col min="1027" max="1030" width="32.85546875" style="149" customWidth="1"/>
    <col min="1031" max="1280" width="9.140625" style="149"/>
    <col min="1281" max="1281" width="8.140625" style="149" customWidth="1"/>
    <col min="1282" max="1282" width="41" style="149" customWidth="1"/>
    <col min="1283" max="1286" width="32.85546875" style="149" customWidth="1"/>
    <col min="1287" max="1536" width="9.140625" style="149"/>
    <col min="1537" max="1537" width="8.140625" style="149" customWidth="1"/>
    <col min="1538" max="1538" width="41" style="149" customWidth="1"/>
    <col min="1539" max="1542" width="32.85546875" style="149" customWidth="1"/>
    <col min="1543" max="1792" width="9.140625" style="149"/>
    <col min="1793" max="1793" width="8.140625" style="149" customWidth="1"/>
    <col min="1794" max="1794" width="41" style="149" customWidth="1"/>
    <col min="1795" max="1798" width="32.85546875" style="149" customWidth="1"/>
    <col min="1799" max="2048" width="9.140625" style="149"/>
    <col min="2049" max="2049" width="8.140625" style="149" customWidth="1"/>
    <col min="2050" max="2050" width="41" style="149" customWidth="1"/>
    <col min="2051" max="2054" width="32.85546875" style="149" customWidth="1"/>
    <col min="2055" max="2304" width="9.140625" style="149"/>
    <col min="2305" max="2305" width="8.140625" style="149" customWidth="1"/>
    <col min="2306" max="2306" width="41" style="149" customWidth="1"/>
    <col min="2307" max="2310" width="32.85546875" style="149" customWidth="1"/>
    <col min="2311" max="2560" width="9.140625" style="149"/>
    <col min="2561" max="2561" width="8.140625" style="149" customWidth="1"/>
    <col min="2562" max="2562" width="41" style="149" customWidth="1"/>
    <col min="2563" max="2566" width="32.85546875" style="149" customWidth="1"/>
    <col min="2567" max="2816" width="9.140625" style="149"/>
    <col min="2817" max="2817" width="8.140625" style="149" customWidth="1"/>
    <col min="2818" max="2818" width="41" style="149" customWidth="1"/>
    <col min="2819" max="2822" width="32.85546875" style="149" customWidth="1"/>
    <col min="2823" max="3072" width="9.140625" style="149"/>
    <col min="3073" max="3073" width="8.140625" style="149" customWidth="1"/>
    <col min="3074" max="3074" width="41" style="149" customWidth="1"/>
    <col min="3075" max="3078" width="32.85546875" style="149" customWidth="1"/>
    <col min="3079" max="3328" width="9.140625" style="149"/>
    <col min="3329" max="3329" width="8.140625" style="149" customWidth="1"/>
    <col min="3330" max="3330" width="41" style="149" customWidth="1"/>
    <col min="3331" max="3334" width="32.85546875" style="149" customWidth="1"/>
    <col min="3335" max="3584" width="9.140625" style="149"/>
    <col min="3585" max="3585" width="8.140625" style="149" customWidth="1"/>
    <col min="3586" max="3586" width="41" style="149" customWidth="1"/>
    <col min="3587" max="3590" width="32.85546875" style="149" customWidth="1"/>
    <col min="3591" max="3840" width="9.140625" style="149"/>
    <col min="3841" max="3841" width="8.140625" style="149" customWidth="1"/>
    <col min="3842" max="3842" width="41" style="149" customWidth="1"/>
    <col min="3843" max="3846" width="32.85546875" style="149" customWidth="1"/>
    <col min="3847" max="4096" width="9.140625" style="149"/>
    <col min="4097" max="4097" width="8.140625" style="149" customWidth="1"/>
    <col min="4098" max="4098" width="41" style="149" customWidth="1"/>
    <col min="4099" max="4102" width="32.85546875" style="149" customWidth="1"/>
    <col min="4103" max="4352" width="9.140625" style="149"/>
    <col min="4353" max="4353" width="8.140625" style="149" customWidth="1"/>
    <col min="4354" max="4354" width="41" style="149" customWidth="1"/>
    <col min="4355" max="4358" width="32.85546875" style="149" customWidth="1"/>
    <col min="4359" max="4608" width="9.140625" style="149"/>
    <col min="4609" max="4609" width="8.140625" style="149" customWidth="1"/>
    <col min="4610" max="4610" width="41" style="149" customWidth="1"/>
    <col min="4611" max="4614" width="32.85546875" style="149" customWidth="1"/>
    <col min="4615" max="4864" width="9.140625" style="149"/>
    <col min="4865" max="4865" width="8.140625" style="149" customWidth="1"/>
    <col min="4866" max="4866" width="41" style="149" customWidth="1"/>
    <col min="4867" max="4870" width="32.85546875" style="149" customWidth="1"/>
    <col min="4871" max="5120" width="9.140625" style="149"/>
    <col min="5121" max="5121" width="8.140625" style="149" customWidth="1"/>
    <col min="5122" max="5122" width="41" style="149" customWidth="1"/>
    <col min="5123" max="5126" width="32.85546875" style="149" customWidth="1"/>
    <col min="5127" max="5376" width="9.140625" style="149"/>
    <col min="5377" max="5377" width="8.140625" style="149" customWidth="1"/>
    <col min="5378" max="5378" width="41" style="149" customWidth="1"/>
    <col min="5379" max="5382" width="32.85546875" style="149" customWidth="1"/>
    <col min="5383" max="5632" width="9.140625" style="149"/>
    <col min="5633" max="5633" width="8.140625" style="149" customWidth="1"/>
    <col min="5634" max="5634" width="41" style="149" customWidth="1"/>
    <col min="5635" max="5638" width="32.85546875" style="149" customWidth="1"/>
    <col min="5639" max="5888" width="9.140625" style="149"/>
    <col min="5889" max="5889" width="8.140625" style="149" customWidth="1"/>
    <col min="5890" max="5890" width="41" style="149" customWidth="1"/>
    <col min="5891" max="5894" width="32.85546875" style="149" customWidth="1"/>
    <col min="5895" max="6144" width="9.140625" style="149"/>
    <col min="6145" max="6145" width="8.140625" style="149" customWidth="1"/>
    <col min="6146" max="6146" width="41" style="149" customWidth="1"/>
    <col min="6147" max="6150" width="32.85546875" style="149" customWidth="1"/>
    <col min="6151" max="6400" width="9.140625" style="149"/>
    <col min="6401" max="6401" width="8.140625" style="149" customWidth="1"/>
    <col min="6402" max="6402" width="41" style="149" customWidth="1"/>
    <col min="6403" max="6406" width="32.85546875" style="149" customWidth="1"/>
    <col min="6407" max="6656" width="9.140625" style="149"/>
    <col min="6657" max="6657" width="8.140625" style="149" customWidth="1"/>
    <col min="6658" max="6658" width="41" style="149" customWidth="1"/>
    <col min="6659" max="6662" width="32.85546875" style="149" customWidth="1"/>
    <col min="6663" max="6912" width="9.140625" style="149"/>
    <col min="6913" max="6913" width="8.140625" style="149" customWidth="1"/>
    <col min="6914" max="6914" width="41" style="149" customWidth="1"/>
    <col min="6915" max="6918" width="32.85546875" style="149" customWidth="1"/>
    <col min="6919" max="7168" width="9.140625" style="149"/>
    <col min="7169" max="7169" width="8.140625" style="149" customWidth="1"/>
    <col min="7170" max="7170" width="41" style="149" customWidth="1"/>
    <col min="7171" max="7174" width="32.85546875" style="149" customWidth="1"/>
    <col min="7175" max="7424" width="9.140625" style="149"/>
    <col min="7425" max="7425" width="8.140625" style="149" customWidth="1"/>
    <col min="7426" max="7426" width="41" style="149" customWidth="1"/>
    <col min="7427" max="7430" width="32.85546875" style="149" customWidth="1"/>
    <col min="7431" max="7680" width="9.140625" style="149"/>
    <col min="7681" max="7681" width="8.140625" style="149" customWidth="1"/>
    <col min="7682" max="7682" width="41" style="149" customWidth="1"/>
    <col min="7683" max="7686" width="32.85546875" style="149" customWidth="1"/>
    <col min="7687" max="7936" width="9.140625" style="149"/>
    <col min="7937" max="7937" width="8.140625" style="149" customWidth="1"/>
    <col min="7938" max="7938" width="41" style="149" customWidth="1"/>
    <col min="7939" max="7942" width="32.85546875" style="149" customWidth="1"/>
    <col min="7943" max="8192" width="9.140625" style="149"/>
    <col min="8193" max="8193" width="8.140625" style="149" customWidth="1"/>
    <col min="8194" max="8194" width="41" style="149" customWidth="1"/>
    <col min="8195" max="8198" width="32.85546875" style="149" customWidth="1"/>
    <col min="8199" max="8448" width="9.140625" style="149"/>
    <col min="8449" max="8449" width="8.140625" style="149" customWidth="1"/>
    <col min="8450" max="8450" width="41" style="149" customWidth="1"/>
    <col min="8451" max="8454" width="32.85546875" style="149" customWidth="1"/>
    <col min="8455" max="8704" width="9.140625" style="149"/>
    <col min="8705" max="8705" width="8.140625" style="149" customWidth="1"/>
    <col min="8706" max="8706" width="41" style="149" customWidth="1"/>
    <col min="8707" max="8710" width="32.85546875" style="149" customWidth="1"/>
    <col min="8711" max="8960" width="9.140625" style="149"/>
    <col min="8961" max="8961" width="8.140625" style="149" customWidth="1"/>
    <col min="8962" max="8962" width="41" style="149" customWidth="1"/>
    <col min="8963" max="8966" width="32.85546875" style="149" customWidth="1"/>
    <col min="8967" max="9216" width="9.140625" style="149"/>
    <col min="9217" max="9217" width="8.140625" style="149" customWidth="1"/>
    <col min="9218" max="9218" width="41" style="149" customWidth="1"/>
    <col min="9219" max="9222" width="32.85546875" style="149" customWidth="1"/>
    <col min="9223" max="9472" width="9.140625" style="149"/>
    <col min="9473" max="9473" width="8.140625" style="149" customWidth="1"/>
    <col min="9474" max="9474" width="41" style="149" customWidth="1"/>
    <col min="9475" max="9478" width="32.85546875" style="149" customWidth="1"/>
    <col min="9479" max="9728" width="9.140625" style="149"/>
    <col min="9729" max="9729" width="8.140625" style="149" customWidth="1"/>
    <col min="9730" max="9730" width="41" style="149" customWidth="1"/>
    <col min="9731" max="9734" width="32.85546875" style="149" customWidth="1"/>
    <col min="9735" max="9984" width="9.140625" style="149"/>
    <col min="9985" max="9985" width="8.140625" style="149" customWidth="1"/>
    <col min="9986" max="9986" width="41" style="149" customWidth="1"/>
    <col min="9987" max="9990" width="32.85546875" style="149" customWidth="1"/>
    <col min="9991" max="10240" width="9.140625" style="149"/>
    <col min="10241" max="10241" width="8.140625" style="149" customWidth="1"/>
    <col min="10242" max="10242" width="41" style="149" customWidth="1"/>
    <col min="10243" max="10246" width="32.85546875" style="149" customWidth="1"/>
    <col min="10247" max="10496" width="9.140625" style="149"/>
    <col min="10497" max="10497" width="8.140625" style="149" customWidth="1"/>
    <col min="10498" max="10498" width="41" style="149" customWidth="1"/>
    <col min="10499" max="10502" width="32.85546875" style="149" customWidth="1"/>
    <col min="10503" max="10752" width="9.140625" style="149"/>
    <col min="10753" max="10753" width="8.140625" style="149" customWidth="1"/>
    <col min="10754" max="10754" width="41" style="149" customWidth="1"/>
    <col min="10755" max="10758" width="32.85546875" style="149" customWidth="1"/>
    <col min="10759" max="11008" width="9.140625" style="149"/>
    <col min="11009" max="11009" width="8.140625" style="149" customWidth="1"/>
    <col min="11010" max="11010" width="41" style="149" customWidth="1"/>
    <col min="11011" max="11014" width="32.85546875" style="149" customWidth="1"/>
    <col min="11015" max="11264" width="9.140625" style="149"/>
    <col min="11265" max="11265" width="8.140625" style="149" customWidth="1"/>
    <col min="11266" max="11266" width="41" style="149" customWidth="1"/>
    <col min="11267" max="11270" width="32.85546875" style="149" customWidth="1"/>
    <col min="11271" max="11520" width="9.140625" style="149"/>
    <col min="11521" max="11521" width="8.140625" style="149" customWidth="1"/>
    <col min="11522" max="11522" width="41" style="149" customWidth="1"/>
    <col min="11523" max="11526" width="32.85546875" style="149" customWidth="1"/>
    <col min="11527" max="11776" width="9.140625" style="149"/>
    <col min="11777" max="11777" width="8.140625" style="149" customWidth="1"/>
    <col min="11778" max="11778" width="41" style="149" customWidth="1"/>
    <col min="11779" max="11782" width="32.85546875" style="149" customWidth="1"/>
    <col min="11783" max="12032" width="9.140625" style="149"/>
    <col min="12033" max="12033" width="8.140625" style="149" customWidth="1"/>
    <col min="12034" max="12034" width="41" style="149" customWidth="1"/>
    <col min="12035" max="12038" width="32.85546875" style="149" customWidth="1"/>
    <col min="12039" max="12288" width="9.140625" style="149"/>
    <col min="12289" max="12289" width="8.140625" style="149" customWidth="1"/>
    <col min="12290" max="12290" width="41" style="149" customWidth="1"/>
    <col min="12291" max="12294" width="32.85546875" style="149" customWidth="1"/>
    <col min="12295" max="12544" width="9.140625" style="149"/>
    <col min="12545" max="12545" width="8.140625" style="149" customWidth="1"/>
    <col min="12546" max="12546" width="41" style="149" customWidth="1"/>
    <col min="12547" max="12550" width="32.85546875" style="149" customWidth="1"/>
    <col min="12551" max="12800" width="9.140625" style="149"/>
    <col min="12801" max="12801" width="8.140625" style="149" customWidth="1"/>
    <col min="12802" max="12802" width="41" style="149" customWidth="1"/>
    <col min="12803" max="12806" width="32.85546875" style="149" customWidth="1"/>
    <col min="12807" max="13056" width="9.140625" style="149"/>
    <col min="13057" max="13057" width="8.140625" style="149" customWidth="1"/>
    <col min="13058" max="13058" width="41" style="149" customWidth="1"/>
    <col min="13059" max="13062" width="32.85546875" style="149" customWidth="1"/>
    <col min="13063" max="13312" width="9.140625" style="149"/>
    <col min="13313" max="13313" width="8.140625" style="149" customWidth="1"/>
    <col min="13314" max="13314" width="41" style="149" customWidth="1"/>
    <col min="13315" max="13318" width="32.85546875" style="149" customWidth="1"/>
    <col min="13319" max="13568" width="9.140625" style="149"/>
    <col min="13569" max="13569" width="8.140625" style="149" customWidth="1"/>
    <col min="13570" max="13570" width="41" style="149" customWidth="1"/>
    <col min="13571" max="13574" width="32.85546875" style="149" customWidth="1"/>
    <col min="13575" max="13824" width="9.140625" style="149"/>
    <col min="13825" max="13825" width="8.140625" style="149" customWidth="1"/>
    <col min="13826" max="13826" width="41" style="149" customWidth="1"/>
    <col min="13827" max="13830" width="32.85546875" style="149" customWidth="1"/>
    <col min="13831" max="14080" width="9.140625" style="149"/>
    <col min="14081" max="14081" width="8.140625" style="149" customWidth="1"/>
    <col min="14082" max="14082" width="41" style="149" customWidth="1"/>
    <col min="14083" max="14086" width="32.85546875" style="149" customWidth="1"/>
    <col min="14087" max="14336" width="9.140625" style="149"/>
    <col min="14337" max="14337" width="8.140625" style="149" customWidth="1"/>
    <col min="14338" max="14338" width="41" style="149" customWidth="1"/>
    <col min="14339" max="14342" width="32.85546875" style="149" customWidth="1"/>
    <col min="14343" max="14592" width="9.140625" style="149"/>
    <col min="14593" max="14593" width="8.140625" style="149" customWidth="1"/>
    <col min="14594" max="14594" width="41" style="149" customWidth="1"/>
    <col min="14595" max="14598" width="32.85546875" style="149" customWidth="1"/>
    <col min="14599" max="14848" width="9.140625" style="149"/>
    <col min="14849" max="14849" width="8.140625" style="149" customWidth="1"/>
    <col min="14850" max="14850" width="41" style="149" customWidth="1"/>
    <col min="14851" max="14854" width="32.85546875" style="149" customWidth="1"/>
    <col min="14855" max="15104" width="9.140625" style="149"/>
    <col min="15105" max="15105" width="8.140625" style="149" customWidth="1"/>
    <col min="15106" max="15106" width="41" style="149" customWidth="1"/>
    <col min="15107" max="15110" width="32.85546875" style="149" customWidth="1"/>
    <col min="15111" max="15360" width="9.140625" style="149"/>
    <col min="15361" max="15361" width="8.140625" style="149" customWidth="1"/>
    <col min="15362" max="15362" width="41" style="149" customWidth="1"/>
    <col min="15363" max="15366" width="32.85546875" style="149" customWidth="1"/>
    <col min="15367" max="15616" width="9.140625" style="149"/>
    <col min="15617" max="15617" width="8.140625" style="149" customWidth="1"/>
    <col min="15618" max="15618" width="41" style="149" customWidth="1"/>
    <col min="15619" max="15622" width="32.85546875" style="149" customWidth="1"/>
    <col min="15623" max="15872" width="9.140625" style="149"/>
    <col min="15873" max="15873" width="8.140625" style="149" customWidth="1"/>
    <col min="15874" max="15874" width="41" style="149" customWidth="1"/>
    <col min="15875" max="15878" width="32.85546875" style="149" customWidth="1"/>
    <col min="15879" max="16128" width="9.140625" style="149"/>
    <col min="16129" max="16129" width="8.140625" style="149" customWidth="1"/>
    <col min="16130" max="16130" width="41" style="149" customWidth="1"/>
    <col min="16131" max="16134" width="32.85546875" style="149" customWidth="1"/>
    <col min="16135" max="16384" width="9.140625" style="149"/>
  </cols>
  <sheetData>
    <row r="1" spans="1:6" x14ac:dyDescent="0.25">
      <c r="A1" s="245" t="s">
        <v>273</v>
      </c>
      <c r="B1" s="245"/>
      <c r="C1" s="245"/>
      <c r="D1" s="245"/>
      <c r="E1" s="245"/>
      <c r="F1" s="245"/>
    </row>
    <row r="2" spans="1:6" s="134" customFormat="1" x14ac:dyDescent="0.25">
      <c r="A2" s="241" t="s">
        <v>209</v>
      </c>
      <c r="B2" s="242"/>
      <c r="C2" s="242"/>
      <c r="D2" s="242"/>
      <c r="E2" s="242"/>
      <c r="F2" s="242"/>
    </row>
    <row r="3" spans="1:6" s="134" customFormat="1" ht="12" thickBot="1" x14ac:dyDescent="0.3">
      <c r="A3" s="246" t="s">
        <v>199</v>
      </c>
      <c r="B3" s="246"/>
      <c r="C3" s="246"/>
      <c r="D3" s="246"/>
      <c r="E3" s="246"/>
      <c r="F3" s="246"/>
    </row>
    <row r="4" spans="1:6" s="134" customFormat="1" ht="34.5" thickBot="1" x14ac:dyDescent="0.3">
      <c r="A4" s="113" t="s">
        <v>198</v>
      </c>
      <c r="B4" s="114" t="s">
        <v>6</v>
      </c>
      <c r="C4" s="114" t="s">
        <v>62</v>
      </c>
      <c r="D4" s="114" t="s">
        <v>186</v>
      </c>
      <c r="E4" s="114" t="s">
        <v>187</v>
      </c>
      <c r="F4" s="137" t="s">
        <v>188</v>
      </c>
    </row>
    <row r="5" spans="1:6" ht="22.5" x14ac:dyDescent="0.25">
      <c r="A5" s="273" t="s">
        <v>73</v>
      </c>
      <c r="B5" s="226" t="s">
        <v>222</v>
      </c>
      <c r="C5" s="206">
        <v>0</v>
      </c>
      <c r="D5" s="206">
        <v>0</v>
      </c>
      <c r="E5" s="206">
        <v>0</v>
      </c>
      <c r="F5" s="207">
        <v>0</v>
      </c>
    </row>
    <row r="6" spans="1:6" ht="33.75" x14ac:dyDescent="0.25">
      <c r="A6" s="225" t="s">
        <v>75</v>
      </c>
      <c r="B6" s="226" t="s">
        <v>276</v>
      </c>
      <c r="C6" s="206">
        <v>0</v>
      </c>
      <c r="D6" s="206">
        <v>0</v>
      </c>
      <c r="E6" s="206">
        <v>0</v>
      </c>
      <c r="F6" s="207">
        <v>0</v>
      </c>
    </row>
    <row r="7" spans="1:6" ht="22.5" x14ac:dyDescent="0.25">
      <c r="A7" s="225" t="s">
        <v>77</v>
      </c>
      <c r="B7" s="226" t="s">
        <v>277</v>
      </c>
      <c r="C7" s="206">
        <v>10394461</v>
      </c>
      <c r="D7" s="206">
        <v>10394461</v>
      </c>
      <c r="E7" s="206">
        <v>0</v>
      </c>
      <c r="F7" s="207">
        <v>0</v>
      </c>
    </row>
    <row r="8" spans="1:6" ht="22.5" x14ac:dyDescent="0.25">
      <c r="A8" s="225" t="s">
        <v>78</v>
      </c>
      <c r="B8" s="226" t="s">
        <v>278</v>
      </c>
      <c r="C8" s="206">
        <v>0</v>
      </c>
      <c r="D8" s="206">
        <v>0</v>
      </c>
      <c r="E8" s="206">
        <v>0</v>
      </c>
      <c r="F8" s="207">
        <v>0</v>
      </c>
    </row>
    <row r="9" spans="1:6" ht="22.5" x14ac:dyDescent="0.25">
      <c r="A9" s="225" t="s">
        <v>79</v>
      </c>
      <c r="B9" s="226" t="s">
        <v>279</v>
      </c>
      <c r="C9" s="206">
        <v>0</v>
      </c>
      <c r="D9" s="206">
        <v>0</v>
      </c>
      <c r="E9" s="206">
        <v>0</v>
      </c>
      <c r="F9" s="207">
        <v>0</v>
      </c>
    </row>
    <row r="10" spans="1:6" ht="22.5" x14ac:dyDescent="0.25">
      <c r="A10" s="225" t="s">
        <v>80</v>
      </c>
      <c r="B10" s="226" t="s">
        <v>226</v>
      </c>
      <c r="C10" s="206">
        <v>0</v>
      </c>
      <c r="D10" s="206">
        <v>0</v>
      </c>
      <c r="E10" s="206">
        <v>0</v>
      </c>
      <c r="F10" s="207">
        <v>0</v>
      </c>
    </row>
    <row r="11" spans="1:6" ht="22.5" x14ac:dyDescent="0.25">
      <c r="A11" s="225" t="s">
        <v>81</v>
      </c>
      <c r="B11" s="226" t="s">
        <v>227</v>
      </c>
      <c r="C11" s="206">
        <v>0</v>
      </c>
      <c r="D11" s="206">
        <v>0</v>
      </c>
      <c r="E11" s="206">
        <v>0</v>
      </c>
      <c r="F11" s="207">
        <v>0</v>
      </c>
    </row>
    <row r="12" spans="1:6" ht="22.5" x14ac:dyDescent="0.25">
      <c r="A12" s="225" t="s">
        <v>82</v>
      </c>
      <c r="B12" s="226" t="s">
        <v>228</v>
      </c>
      <c r="C12" s="206">
        <v>0</v>
      </c>
      <c r="D12" s="206">
        <v>0</v>
      </c>
      <c r="E12" s="206">
        <v>0</v>
      </c>
      <c r="F12" s="207">
        <v>0</v>
      </c>
    </row>
    <row r="13" spans="1:6" ht="22.5" x14ac:dyDescent="0.25">
      <c r="A13" s="225" t="s">
        <v>83</v>
      </c>
      <c r="B13" s="226" t="s">
        <v>229</v>
      </c>
      <c r="C13" s="206">
        <v>0</v>
      </c>
      <c r="D13" s="206">
        <v>0</v>
      </c>
      <c r="E13" s="206">
        <v>0</v>
      </c>
      <c r="F13" s="207">
        <v>0</v>
      </c>
    </row>
    <row r="14" spans="1:6" ht="45" x14ac:dyDescent="0.25">
      <c r="A14" s="225" t="s">
        <v>84</v>
      </c>
      <c r="B14" s="226" t="s">
        <v>230</v>
      </c>
      <c r="C14" s="206">
        <v>0</v>
      </c>
      <c r="D14" s="206">
        <v>0</v>
      </c>
      <c r="E14" s="206">
        <v>0</v>
      </c>
      <c r="F14" s="207">
        <v>0</v>
      </c>
    </row>
    <row r="15" spans="1:6" ht="22.5" x14ac:dyDescent="0.25">
      <c r="A15" s="225" t="s">
        <v>85</v>
      </c>
      <c r="B15" s="226" t="s">
        <v>231</v>
      </c>
      <c r="C15" s="206">
        <v>0</v>
      </c>
      <c r="D15" s="206">
        <v>0</v>
      </c>
      <c r="E15" s="206">
        <v>0</v>
      </c>
      <c r="F15" s="207">
        <v>0</v>
      </c>
    </row>
    <row r="16" spans="1:6" ht="45" x14ac:dyDescent="0.25">
      <c r="A16" s="225" t="s">
        <v>86</v>
      </c>
      <c r="B16" s="226" t="s">
        <v>232</v>
      </c>
      <c r="C16" s="206">
        <v>0</v>
      </c>
      <c r="D16" s="206">
        <v>0</v>
      </c>
      <c r="E16" s="206">
        <v>0</v>
      </c>
      <c r="F16" s="207">
        <v>0</v>
      </c>
    </row>
    <row r="17" spans="1:6" ht="33.75" x14ac:dyDescent="0.25">
      <c r="A17" s="225" t="s">
        <v>87</v>
      </c>
      <c r="B17" s="226" t="s">
        <v>280</v>
      </c>
      <c r="C17" s="206">
        <v>0</v>
      </c>
      <c r="D17" s="206">
        <v>0</v>
      </c>
      <c r="E17" s="206">
        <v>0</v>
      </c>
      <c r="F17" s="207">
        <v>0</v>
      </c>
    </row>
    <row r="18" spans="1:6" ht="22.5" x14ac:dyDescent="0.25">
      <c r="A18" s="225" t="s">
        <v>88</v>
      </c>
      <c r="B18" s="226" t="s">
        <v>234</v>
      </c>
      <c r="C18" s="206">
        <v>0</v>
      </c>
      <c r="D18" s="206">
        <v>0</v>
      </c>
      <c r="E18" s="206">
        <v>0</v>
      </c>
      <c r="F18" s="207">
        <v>0</v>
      </c>
    </row>
    <row r="19" spans="1:6" ht="22.5" x14ac:dyDescent="0.25">
      <c r="A19" s="225" t="s">
        <v>89</v>
      </c>
      <c r="B19" s="226" t="s">
        <v>235</v>
      </c>
      <c r="C19" s="206">
        <v>0</v>
      </c>
      <c r="D19" s="206">
        <v>0</v>
      </c>
      <c r="E19" s="206">
        <v>0</v>
      </c>
      <c r="F19" s="207">
        <v>0</v>
      </c>
    </row>
    <row r="20" spans="1:6" ht="22.5" x14ac:dyDescent="0.25">
      <c r="A20" s="225" t="s">
        <v>90</v>
      </c>
      <c r="B20" s="226" t="s">
        <v>236</v>
      </c>
      <c r="C20" s="206">
        <v>0</v>
      </c>
      <c r="D20" s="206">
        <v>0</v>
      </c>
      <c r="E20" s="206">
        <v>0</v>
      </c>
      <c r="F20" s="207">
        <v>0</v>
      </c>
    </row>
    <row r="21" spans="1:6" ht="33.75" x14ac:dyDescent="0.25">
      <c r="A21" s="225" t="s">
        <v>91</v>
      </c>
      <c r="B21" s="226" t="s">
        <v>281</v>
      </c>
      <c r="C21" s="206">
        <v>0</v>
      </c>
      <c r="D21" s="206">
        <v>0</v>
      </c>
      <c r="E21" s="206">
        <v>0</v>
      </c>
      <c r="F21" s="207">
        <v>0</v>
      </c>
    </row>
    <row r="22" spans="1:6" ht="22.5" x14ac:dyDescent="0.25">
      <c r="A22" s="225" t="s">
        <v>92</v>
      </c>
      <c r="B22" s="226" t="s">
        <v>237</v>
      </c>
      <c r="C22" s="206">
        <v>2158365</v>
      </c>
      <c r="D22" s="206">
        <v>0</v>
      </c>
      <c r="E22" s="206">
        <v>2158365</v>
      </c>
      <c r="F22" s="207">
        <v>0</v>
      </c>
    </row>
    <row r="23" spans="1:6" ht="22.5" x14ac:dyDescent="0.25">
      <c r="A23" s="225" t="s">
        <v>93</v>
      </c>
      <c r="B23" s="226" t="s">
        <v>238</v>
      </c>
      <c r="C23" s="206">
        <v>47270312</v>
      </c>
      <c r="D23" s="206">
        <v>47270312</v>
      </c>
      <c r="E23" s="206">
        <v>0</v>
      </c>
      <c r="F23" s="207">
        <v>0</v>
      </c>
    </row>
    <row r="24" spans="1:6" ht="22.5" x14ac:dyDescent="0.25">
      <c r="A24" s="225" t="s">
        <v>95</v>
      </c>
      <c r="B24" s="226" t="s">
        <v>239</v>
      </c>
      <c r="C24" s="206">
        <v>0</v>
      </c>
      <c r="D24" s="206">
        <v>0</v>
      </c>
      <c r="E24" s="206">
        <v>0</v>
      </c>
      <c r="F24" s="207">
        <v>0</v>
      </c>
    </row>
    <row r="25" spans="1:6" ht="22.5" x14ac:dyDescent="0.25">
      <c r="A25" s="225" t="s">
        <v>97</v>
      </c>
      <c r="B25" s="226" t="s">
        <v>240</v>
      </c>
      <c r="C25" s="206">
        <v>0</v>
      </c>
      <c r="D25" s="206">
        <v>0</v>
      </c>
      <c r="E25" s="206">
        <v>0</v>
      </c>
      <c r="F25" s="207">
        <v>0</v>
      </c>
    </row>
    <row r="26" spans="1:6" ht="22.5" x14ac:dyDescent="0.25">
      <c r="A26" s="225" t="s">
        <v>98</v>
      </c>
      <c r="B26" s="226" t="s">
        <v>241</v>
      </c>
      <c r="C26" s="206">
        <v>0</v>
      </c>
      <c r="D26" s="206">
        <v>0</v>
      </c>
      <c r="E26" s="206">
        <v>0</v>
      </c>
      <c r="F26" s="207">
        <v>0</v>
      </c>
    </row>
    <row r="27" spans="1:6" ht="22.5" x14ac:dyDescent="0.25">
      <c r="A27" s="225" t="s">
        <v>100</v>
      </c>
      <c r="B27" s="226" t="s">
        <v>242</v>
      </c>
      <c r="C27" s="206">
        <v>0</v>
      </c>
      <c r="D27" s="206">
        <v>0</v>
      </c>
      <c r="E27" s="206">
        <v>0</v>
      </c>
      <c r="F27" s="207">
        <v>0</v>
      </c>
    </row>
    <row r="28" spans="1:6" ht="22.5" x14ac:dyDescent="0.25">
      <c r="A28" s="225" t="s">
        <v>102</v>
      </c>
      <c r="B28" s="226" t="s">
        <v>243</v>
      </c>
      <c r="C28" s="206">
        <v>0</v>
      </c>
      <c r="D28" s="206">
        <v>0</v>
      </c>
      <c r="E28" s="206">
        <v>0</v>
      </c>
      <c r="F28" s="207">
        <v>0</v>
      </c>
    </row>
    <row r="29" spans="1:6" ht="22.5" x14ac:dyDescent="0.25">
      <c r="A29" s="225" t="s">
        <v>104</v>
      </c>
      <c r="B29" s="226" t="s">
        <v>244</v>
      </c>
      <c r="C29" s="206">
        <v>172000</v>
      </c>
      <c r="D29" s="206">
        <v>172000</v>
      </c>
      <c r="E29" s="206">
        <v>0</v>
      </c>
      <c r="F29" s="207">
        <v>0</v>
      </c>
    </row>
    <row r="30" spans="1:6" ht="22.5" x14ac:dyDescent="0.25">
      <c r="A30" s="225" t="s">
        <v>106</v>
      </c>
      <c r="B30" s="226" t="s">
        <v>245</v>
      </c>
      <c r="C30" s="206">
        <v>0</v>
      </c>
      <c r="D30" s="206">
        <v>0</v>
      </c>
      <c r="E30" s="206">
        <v>0</v>
      </c>
      <c r="F30" s="207">
        <v>0</v>
      </c>
    </row>
    <row r="31" spans="1:6" ht="23.25" thickBot="1" x14ac:dyDescent="0.3">
      <c r="A31" s="225" t="s">
        <v>108</v>
      </c>
      <c r="B31" s="226" t="s">
        <v>246</v>
      </c>
      <c r="C31" s="206">
        <v>0</v>
      </c>
      <c r="D31" s="206">
        <v>0</v>
      </c>
      <c r="E31" s="206">
        <v>0</v>
      </c>
      <c r="F31" s="207">
        <v>0</v>
      </c>
    </row>
    <row r="32" spans="1:6" ht="21.75" thickBot="1" x14ac:dyDescent="0.3">
      <c r="A32" s="227" t="s">
        <v>110</v>
      </c>
      <c r="B32" s="228" t="s">
        <v>282</v>
      </c>
      <c r="C32" s="223">
        <v>49600677</v>
      </c>
      <c r="D32" s="223">
        <v>47442312</v>
      </c>
      <c r="E32" s="223">
        <v>2158365</v>
      </c>
      <c r="F32" s="229">
        <v>0</v>
      </c>
    </row>
    <row r="33" spans="1:6" ht="22.5" x14ac:dyDescent="0.25">
      <c r="A33" s="225" t="s">
        <v>111</v>
      </c>
      <c r="B33" s="226" t="s">
        <v>248</v>
      </c>
      <c r="C33" s="206">
        <v>0</v>
      </c>
      <c r="D33" s="206">
        <v>0</v>
      </c>
      <c r="E33" s="206">
        <v>0</v>
      </c>
      <c r="F33" s="207">
        <v>0</v>
      </c>
    </row>
    <row r="34" spans="1:6" x14ac:dyDescent="0.25">
      <c r="A34" s="225" t="s">
        <v>112</v>
      </c>
      <c r="B34" s="226" t="s">
        <v>283</v>
      </c>
      <c r="C34" s="206">
        <v>42878385</v>
      </c>
      <c r="D34" s="206">
        <v>43494388</v>
      </c>
      <c r="E34" s="206">
        <v>0</v>
      </c>
      <c r="F34" s="207">
        <v>-616003</v>
      </c>
    </row>
    <row r="35" spans="1:6" ht="23.25" thickBot="1" x14ac:dyDescent="0.3">
      <c r="A35" s="225" t="s">
        <v>113</v>
      </c>
      <c r="B35" s="226" t="s">
        <v>284</v>
      </c>
      <c r="C35" s="206">
        <v>3610011</v>
      </c>
      <c r="D35" s="206">
        <v>3610011</v>
      </c>
      <c r="E35" s="206">
        <v>0</v>
      </c>
      <c r="F35" s="207">
        <v>0</v>
      </c>
    </row>
    <row r="36" spans="1:6" ht="12" thickBot="1" x14ac:dyDescent="0.3">
      <c r="A36" s="227" t="s">
        <v>114</v>
      </c>
      <c r="B36" s="228" t="s">
        <v>285</v>
      </c>
      <c r="C36" s="223">
        <v>106483534</v>
      </c>
      <c r="D36" s="223">
        <v>104941172</v>
      </c>
      <c r="E36" s="223">
        <v>2158365</v>
      </c>
      <c r="F36" s="229">
        <v>-616003</v>
      </c>
    </row>
  </sheetData>
  <mergeCells count="3">
    <mergeCell ref="A2:F2"/>
    <mergeCell ref="A3:F3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-0.249977111117893"/>
  </sheetPr>
  <dimension ref="A1:E34"/>
  <sheetViews>
    <sheetView workbookViewId="0">
      <selection activeCell="I16" sqref="I16"/>
    </sheetView>
  </sheetViews>
  <sheetFormatPr defaultRowHeight="11.25" x14ac:dyDescent="0.25"/>
  <cols>
    <col min="1" max="1" width="4.5703125" style="149" customWidth="1"/>
    <col min="2" max="2" width="49.42578125" style="149" customWidth="1"/>
    <col min="3" max="5" width="17.42578125" style="149" customWidth="1"/>
    <col min="6" max="256" width="9.140625" style="149"/>
    <col min="257" max="257" width="8.140625" style="149" customWidth="1"/>
    <col min="258" max="258" width="41" style="149" customWidth="1"/>
    <col min="259" max="261" width="32.85546875" style="149" customWidth="1"/>
    <col min="262" max="512" width="9.140625" style="149"/>
    <col min="513" max="513" width="8.140625" style="149" customWidth="1"/>
    <col min="514" max="514" width="41" style="149" customWidth="1"/>
    <col min="515" max="517" width="32.85546875" style="149" customWidth="1"/>
    <col min="518" max="768" width="9.140625" style="149"/>
    <col min="769" max="769" width="8.140625" style="149" customWidth="1"/>
    <col min="770" max="770" width="41" style="149" customWidth="1"/>
    <col min="771" max="773" width="32.85546875" style="149" customWidth="1"/>
    <col min="774" max="1024" width="9.140625" style="149"/>
    <col min="1025" max="1025" width="8.140625" style="149" customWidth="1"/>
    <col min="1026" max="1026" width="41" style="149" customWidth="1"/>
    <col min="1027" max="1029" width="32.85546875" style="149" customWidth="1"/>
    <col min="1030" max="1280" width="9.140625" style="149"/>
    <col min="1281" max="1281" width="8.140625" style="149" customWidth="1"/>
    <col min="1282" max="1282" width="41" style="149" customWidth="1"/>
    <col min="1283" max="1285" width="32.85546875" style="149" customWidth="1"/>
    <col min="1286" max="1536" width="9.140625" style="149"/>
    <col min="1537" max="1537" width="8.140625" style="149" customWidth="1"/>
    <col min="1538" max="1538" width="41" style="149" customWidth="1"/>
    <col min="1539" max="1541" width="32.85546875" style="149" customWidth="1"/>
    <col min="1542" max="1792" width="9.140625" style="149"/>
    <col min="1793" max="1793" width="8.140625" style="149" customWidth="1"/>
    <col min="1794" max="1794" width="41" style="149" customWidth="1"/>
    <col min="1795" max="1797" width="32.85546875" style="149" customWidth="1"/>
    <col min="1798" max="2048" width="9.140625" style="149"/>
    <col min="2049" max="2049" width="8.140625" style="149" customWidth="1"/>
    <col min="2050" max="2050" width="41" style="149" customWidth="1"/>
    <col min="2051" max="2053" width="32.85546875" style="149" customWidth="1"/>
    <col min="2054" max="2304" width="9.140625" style="149"/>
    <col min="2305" max="2305" width="8.140625" style="149" customWidth="1"/>
    <col min="2306" max="2306" width="41" style="149" customWidth="1"/>
    <col min="2307" max="2309" width="32.85546875" style="149" customWidth="1"/>
    <col min="2310" max="2560" width="9.140625" style="149"/>
    <col min="2561" max="2561" width="8.140625" style="149" customWidth="1"/>
    <col min="2562" max="2562" width="41" style="149" customWidth="1"/>
    <col min="2563" max="2565" width="32.85546875" style="149" customWidth="1"/>
    <col min="2566" max="2816" width="9.140625" style="149"/>
    <col min="2817" max="2817" width="8.140625" style="149" customWidth="1"/>
    <col min="2818" max="2818" width="41" style="149" customWidth="1"/>
    <col min="2819" max="2821" width="32.85546875" style="149" customWidth="1"/>
    <col min="2822" max="3072" width="9.140625" style="149"/>
    <col min="3073" max="3073" width="8.140625" style="149" customWidth="1"/>
    <col min="3074" max="3074" width="41" style="149" customWidth="1"/>
    <col min="3075" max="3077" width="32.85546875" style="149" customWidth="1"/>
    <col min="3078" max="3328" width="9.140625" style="149"/>
    <col min="3329" max="3329" width="8.140625" style="149" customWidth="1"/>
    <col min="3330" max="3330" width="41" style="149" customWidth="1"/>
    <col min="3331" max="3333" width="32.85546875" style="149" customWidth="1"/>
    <col min="3334" max="3584" width="9.140625" style="149"/>
    <col min="3585" max="3585" width="8.140625" style="149" customWidth="1"/>
    <col min="3586" max="3586" width="41" style="149" customWidth="1"/>
    <col min="3587" max="3589" width="32.85546875" style="149" customWidth="1"/>
    <col min="3590" max="3840" width="9.140625" style="149"/>
    <col min="3841" max="3841" width="8.140625" style="149" customWidth="1"/>
    <col min="3842" max="3842" width="41" style="149" customWidth="1"/>
    <col min="3843" max="3845" width="32.85546875" style="149" customWidth="1"/>
    <col min="3846" max="4096" width="9.140625" style="149"/>
    <col min="4097" max="4097" width="8.140625" style="149" customWidth="1"/>
    <col min="4098" max="4098" width="41" style="149" customWidth="1"/>
    <col min="4099" max="4101" width="32.85546875" style="149" customWidth="1"/>
    <col min="4102" max="4352" width="9.140625" style="149"/>
    <col min="4353" max="4353" width="8.140625" style="149" customWidth="1"/>
    <col min="4354" max="4354" width="41" style="149" customWidth="1"/>
    <col min="4355" max="4357" width="32.85546875" style="149" customWidth="1"/>
    <col min="4358" max="4608" width="9.140625" style="149"/>
    <col min="4609" max="4609" width="8.140625" style="149" customWidth="1"/>
    <col min="4610" max="4610" width="41" style="149" customWidth="1"/>
    <col min="4611" max="4613" width="32.85546875" style="149" customWidth="1"/>
    <col min="4614" max="4864" width="9.140625" style="149"/>
    <col min="4865" max="4865" width="8.140625" style="149" customWidth="1"/>
    <col min="4866" max="4866" width="41" style="149" customWidth="1"/>
    <col min="4867" max="4869" width="32.85546875" style="149" customWidth="1"/>
    <col min="4870" max="5120" width="9.140625" style="149"/>
    <col min="5121" max="5121" width="8.140625" style="149" customWidth="1"/>
    <col min="5122" max="5122" width="41" style="149" customWidth="1"/>
    <col min="5123" max="5125" width="32.85546875" style="149" customWidth="1"/>
    <col min="5126" max="5376" width="9.140625" style="149"/>
    <col min="5377" max="5377" width="8.140625" style="149" customWidth="1"/>
    <col min="5378" max="5378" width="41" style="149" customWidth="1"/>
    <col min="5379" max="5381" width="32.85546875" style="149" customWidth="1"/>
    <col min="5382" max="5632" width="9.140625" style="149"/>
    <col min="5633" max="5633" width="8.140625" style="149" customWidth="1"/>
    <col min="5634" max="5634" width="41" style="149" customWidth="1"/>
    <col min="5635" max="5637" width="32.85546875" style="149" customWidth="1"/>
    <col min="5638" max="5888" width="9.140625" style="149"/>
    <col min="5889" max="5889" width="8.140625" style="149" customWidth="1"/>
    <col min="5890" max="5890" width="41" style="149" customWidth="1"/>
    <col min="5891" max="5893" width="32.85546875" style="149" customWidth="1"/>
    <col min="5894" max="6144" width="9.140625" style="149"/>
    <col min="6145" max="6145" width="8.140625" style="149" customWidth="1"/>
    <col min="6146" max="6146" width="41" style="149" customWidth="1"/>
    <col min="6147" max="6149" width="32.85546875" style="149" customWidth="1"/>
    <col min="6150" max="6400" width="9.140625" style="149"/>
    <col min="6401" max="6401" width="8.140625" style="149" customWidth="1"/>
    <col min="6402" max="6402" width="41" style="149" customWidth="1"/>
    <col min="6403" max="6405" width="32.85546875" style="149" customWidth="1"/>
    <col min="6406" max="6656" width="9.140625" style="149"/>
    <col min="6657" max="6657" width="8.140625" style="149" customWidth="1"/>
    <col min="6658" max="6658" width="41" style="149" customWidth="1"/>
    <col min="6659" max="6661" width="32.85546875" style="149" customWidth="1"/>
    <col min="6662" max="6912" width="9.140625" style="149"/>
    <col min="6913" max="6913" width="8.140625" style="149" customWidth="1"/>
    <col min="6914" max="6914" width="41" style="149" customWidth="1"/>
    <col min="6915" max="6917" width="32.85546875" style="149" customWidth="1"/>
    <col min="6918" max="7168" width="9.140625" style="149"/>
    <col min="7169" max="7169" width="8.140625" style="149" customWidth="1"/>
    <col min="7170" max="7170" width="41" style="149" customWidth="1"/>
    <col min="7171" max="7173" width="32.85546875" style="149" customWidth="1"/>
    <col min="7174" max="7424" width="9.140625" style="149"/>
    <col min="7425" max="7425" width="8.140625" style="149" customWidth="1"/>
    <col min="7426" max="7426" width="41" style="149" customWidth="1"/>
    <col min="7427" max="7429" width="32.85546875" style="149" customWidth="1"/>
    <col min="7430" max="7680" width="9.140625" style="149"/>
    <col min="7681" max="7681" width="8.140625" style="149" customWidth="1"/>
    <col min="7682" max="7682" width="41" style="149" customWidth="1"/>
    <col min="7683" max="7685" width="32.85546875" style="149" customWidth="1"/>
    <col min="7686" max="7936" width="9.140625" style="149"/>
    <col min="7937" max="7937" width="8.140625" style="149" customWidth="1"/>
    <col min="7938" max="7938" width="41" style="149" customWidth="1"/>
    <col min="7939" max="7941" width="32.85546875" style="149" customWidth="1"/>
    <col min="7942" max="8192" width="9.140625" style="149"/>
    <col min="8193" max="8193" width="8.140625" style="149" customWidth="1"/>
    <col min="8194" max="8194" width="41" style="149" customWidth="1"/>
    <col min="8195" max="8197" width="32.85546875" style="149" customWidth="1"/>
    <col min="8198" max="8448" width="9.140625" style="149"/>
    <col min="8449" max="8449" width="8.140625" style="149" customWidth="1"/>
    <col min="8450" max="8450" width="41" style="149" customWidth="1"/>
    <col min="8451" max="8453" width="32.85546875" style="149" customWidth="1"/>
    <col min="8454" max="8704" width="9.140625" style="149"/>
    <col min="8705" max="8705" width="8.140625" style="149" customWidth="1"/>
    <col min="8706" max="8706" width="41" style="149" customWidth="1"/>
    <col min="8707" max="8709" width="32.85546875" style="149" customWidth="1"/>
    <col min="8710" max="8960" width="9.140625" style="149"/>
    <col min="8961" max="8961" width="8.140625" style="149" customWidth="1"/>
    <col min="8962" max="8962" width="41" style="149" customWidth="1"/>
    <col min="8963" max="8965" width="32.85546875" style="149" customWidth="1"/>
    <col min="8966" max="9216" width="9.140625" style="149"/>
    <col min="9217" max="9217" width="8.140625" style="149" customWidth="1"/>
    <col min="9218" max="9218" width="41" style="149" customWidth="1"/>
    <col min="9219" max="9221" width="32.85546875" style="149" customWidth="1"/>
    <col min="9222" max="9472" width="9.140625" style="149"/>
    <col min="9473" max="9473" width="8.140625" style="149" customWidth="1"/>
    <col min="9474" max="9474" width="41" style="149" customWidth="1"/>
    <col min="9475" max="9477" width="32.85546875" style="149" customWidth="1"/>
    <col min="9478" max="9728" width="9.140625" style="149"/>
    <col min="9729" max="9729" width="8.140625" style="149" customWidth="1"/>
    <col min="9730" max="9730" width="41" style="149" customWidth="1"/>
    <col min="9731" max="9733" width="32.85546875" style="149" customWidth="1"/>
    <col min="9734" max="9984" width="9.140625" style="149"/>
    <col min="9985" max="9985" width="8.140625" style="149" customWidth="1"/>
    <col min="9986" max="9986" width="41" style="149" customWidth="1"/>
    <col min="9987" max="9989" width="32.85546875" style="149" customWidth="1"/>
    <col min="9990" max="10240" width="9.140625" style="149"/>
    <col min="10241" max="10241" width="8.140625" style="149" customWidth="1"/>
    <col min="10242" max="10242" width="41" style="149" customWidth="1"/>
    <col min="10243" max="10245" width="32.85546875" style="149" customWidth="1"/>
    <col min="10246" max="10496" width="9.140625" style="149"/>
    <col min="10497" max="10497" width="8.140625" style="149" customWidth="1"/>
    <col min="10498" max="10498" width="41" style="149" customWidth="1"/>
    <col min="10499" max="10501" width="32.85546875" style="149" customWidth="1"/>
    <col min="10502" max="10752" width="9.140625" style="149"/>
    <col min="10753" max="10753" width="8.140625" style="149" customWidth="1"/>
    <col min="10754" max="10754" width="41" style="149" customWidth="1"/>
    <col min="10755" max="10757" width="32.85546875" style="149" customWidth="1"/>
    <col min="10758" max="11008" width="9.140625" style="149"/>
    <col min="11009" max="11009" width="8.140625" style="149" customWidth="1"/>
    <col min="11010" max="11010" width="41" style="149" customWidth="1"/>
    <col min="11011" max="11013" width="32.85546875" style="149" customWidth="1"/>
    <col min="11014" max="11264" width="9.140625" style="149"/>
    <col min="11265" max="11265" width="8.140625" style="149" customWidth="1"/>
    <col min="11266" max="11266" width="41" style="149" customWidth="1"/>
    <col min="11267" max="11269" width="32.85546875" style="149" customWidth="1"/>
    <col min="11270" max="11520" width="9.140625" style="149"/>
    <col min="11521" max="11521" width="8.140625" style="149" customWidth="1"/>
    <col min="11522" max="11522" width="41" style="149" customWidth="1"/>
    <col min="11523" max="11525" width="32.85546875" style="149" customWidth="1"/>
    <col min="11526" max="11776" width="9.140625" style="149"/>
    <col min="11777" max="11777" width="8.140625" style="149" customWidth="1"/>
    <col min="11778" max="11778" width="41" style="149" customWidth="1"/>
    <col min="11779" max="11781" width="32.85546875" style="149" customWidth="1"/>
    <col min="11782" max="12032" width="9.140625" style="149"/>
    <col min="12033" max="12033" width="8.140625" style="149" customWidth="1"/>
    <col min="12034" max="12034" width="41" style="149" customWidth="1"/>
    <col min="12035" max="12037" width="32.85546875" style="149" customWidth="1"/>
    <col min="12038" max="12288" width="9.140625" style="149"/>
    <col min="12289" max="12289" width="8.140625" style="149" customWidth="1"/>
    <col min="12290" max="12290" width="41" style="149" customWidth="1"/>
    <col min="12291" max="12293" width="32.85546875" style="149" customWidth="1"/>
    <col min="12294" max="12544" width="9.140625" style="149"/>
    <col min="12545" max="12545" width="8.140625" style="149" customWidth="1"/>
    <col min="12546" max="12546" width="41" style="149" customWidth="1"/>
    <col min="12547" max="12549" width="32.85546875" style="149" customWidth="1"/>
    <col min="12550" max="12800" width="9.140625" style="149"/>
    <col min="12801" max="12801" width="8.140625" style="149" customWidth="1"/>
    <col min="12802" max="12802" width="41" style="149" customWidth="1"/>
    <col min="12803" max="12805" width="32.85546875" style="149" customWidth="1"/>
    <col min="12806" max="13056" width="9.140625" style="149"/>
    <col min="13057" max="13057" width="8.140625" style="149" customWidth="1"/>
    <col min="13058" max="13058" width="41" style="149" customWidth="1"/>
    <col min="13059" max="13061" width="32.85546875" style="149" customWidth="1"/>
    <col min="13062" max="13312" width="9.140625" style="149"/>
    <col min="13313" max="13313" width="8.140625" style="149" customWidth="1"/>
    <col min="13314" max="13314" width="41" style="149" customWidth="1"/>
    <col min="13315" max="13317" width="32.85546875" style="149" customWidth="1"/>
    <col min="13318" max="13568" width="9.140625" style="149"/>
    <col min="13569" max="13569" width="8.140625" style="149" customWidth="1"/>
    <col min="13570" max="13570" width="41" style="149" customWidth="1"/>
    <col min="13571" max="13573" width="32.85546875" style="149" customWidth="1"/>
    <col min="13574" max="13824" width="9.140625" style="149"/>
    <col min="13825" max="13825" width="8.140625" style="149" customWidth="1"/>
    <col min="13826" max="13826" width="41" style="149" customWidth="1"/>
    <col min="13827" max="13829" width="32.85546875" style="149" customWidth="1"/>
    <col min="13830" max="14080" width="9.140625" style="149"/>
    <col min="14081" max="14081" width="8.140625" style="149" customWidth="1"/>
    <col min="14082" max="14082" width="41" style="149" customWidth="1"/>
    <col min="14083" max="14085" width="32.85546875" style="149" customWidth="1"/>
    <col min="14086" max="14336" width="9.140625" style="149"/>
    <col min="14337" max="14337" width="8.140625" style="149" customWidth="1"/>
    <col min="14338" max="14338" width="41" style="149" customWidth="1"/>
    <col min="14339" max="14341" width="32.85546875" style="149" customWidth="1"/>
    <col min="14342" max="14592" width="9.140625" style="149"/>
    <col min="14593" max="14593" width="8.140625" style="149" customWidth="1"/>
    <col min="14594" max="14594" width="41" style="149" customWidth="1"/>
    <col min="14595" max="14597" width="32.85546875" style="149" customWidth="1"/>
    <col min="14598" max="14848" width="9.140625" style="149"/>
    <col min="14849" max="14849" width="8.140625" style="149" customWidth="1"/>
    <col min="14850" max="14850" width="41" style="149" customWidth="1"/>
    <col min="14851" max="14853" width="32.85546875" style="149" customWidth="1"/>
    <col min="14854" max="15104" width="9.140625" style="149"/>
    <col min="15105" max="15105" width="8.140625" style="149" customWidth="1"/>
    <col min="15106" max="15106" width="41" style="149" customWidth="1"/>
    <col min="15107" max="15109" width="32.85546875" style="149" customWidth="1"/>
    <col min="15110" max="15360" width="9.140625" style="149"/>
    <col min="15361" max="15361" width="8.140625" style="149" customWidth="1"/>
    <col min="15362" max="15362" width="41" style="149" customWidth="1"/>
    <col min="15363" max="15365" width="32.85546875" style="149" customWidth="1"/>
    <col min="15366" max="15616" width="9.140625" style="149"/>
    <col min="15617" max="15617" width="8.140625" style="149" customWidth="1"/>
    <col min="15618" max="15618" width="41" style="149" customWidth="1"/>
    <col min="15619" max="15621" width="32.85546875" style="149" customWidth="1"/>
    <col min="15622" max="15872" width="9.140625" style="149"/>
    <col min="15873" max="15873" width="8.140625" style="149" customWidth="1"/>
    <col min="15874" max="15874" width="41" style="149" customWidth="1"/>
    <col min="15875" max="15877" width="32.85546875" style="149" customWidth="1"/>
    <col min="15878" max="16128" width="9.140625" style="149"/>
    <col min="16129" max="16129" width="8.140625" style="149" customWidth="1"/>
    <col min="16130" max="16130" width="41" style="149" customWidth="1"/>
    <col min="16131" max="16133" width="32.85546875" style="149" customWidth="1"/>
    <col min="16134" max="16384" width="9.140625" style="149"/>
  </cols>
  <sheetData>
    <row r="1" spans="1:5" x14ac:dyDescent="0.25">
      <c r="A1" s="245" t="s">
        <v>274</v>
      </c>
      <c r="B1" s="245"/>
      <c r="C1" s="245"/>
      <c r="D1" s="245"/>
      <c r="E1" s="245"/>
    </row>
    <row r="2" spans="1:5" s="134" customFormat="1" x14ac:dyDescent="0.25">
      <c r="A2" s="241" t="s">
        <v>286</v>
      </c>
      <c r="B2" s="242"/>
      <c r="C2" s="242"/>
      <c r="D2" s="242"/>
      <c r="E2" s="242"/>
    </row>
    <row r="3" spans="1:5" s="134" customFormat="1" ht="12" thickBot="1" x14ac:dyDescent="0.3">
      <c r="A3" s="246" t="s">
        <v>199</v>
      </c>
      <c r="B3" s="246"/>
      <c r="C3" s="246"/>
      <c r="D3" s="246"/>
      <c r="E3" s="246"/>
    </row>
    <row r="4" spans="1:5" s="134" customFormat="1" ht="60.75" customHeight="1" thickBot="1" x14ac:dyDescent="0.3">
      <c r="A4" s="113" t="s">
        <v>198</v>
      </c>
      <c r="B4" s="114" t="s">
        <v>6</v>
      </c>
      <c r="C4" s="114" t="s">
        <v>287</v>
      </c>
      <c r="D4" s="114" t="s">
        <v>288</v>
      </c>
      <c r="E4" s="137" t="s">
        <v>189</v>
      </c>
    </row>
    <row r="5" spans="1:5" ht="22.5" x14ac:dyDescent="0.25">
      <c r="A5" s="225" t="s">
        <v>73</v>
      </c>
      <c r="B5" s="226" t="s">
        <v>222</v>
      </c>
      <c r="C5" s="206">
        <v>0</v>
      </c>
      <c r="D5" s="206">
        <v>0</v>
      </c>
      <c r="E5" s="207">
        <v>0</v>
      </c>
    </row>
    <row r="6" spans="1:5" ht="22.5" x14ac:dyDescent="0.25">
      <c r="A6" s="225" t="s">
        <v>75</v>
      </c>
      <c r="B6" s="226" t="s">
        <v>223</v>
      </c>
      <c r="C6" s="206">
        <v>0</v>
      </c>
      <c r="D6" s="206">
        <v>0</v>
      </c>
      <c r="E6" s="207">
        <v>0</v>
      </c>
    </row>
    <row r="7" spans="1:5" ht="22.5" x14ac:dyDescent="0.25">
      <c r="A7" s="225" t="s">
        <v>77</v>
      </c>
      <c r="B7" s="226" t="s">
        <v>289</v>
      </c>
      <c r="C7" s="206">
        <v>0</v>
      </c>
      <c r="D7" s="206">
        <v>0</v>
      </c>
      <c r="E7" s="207">
        <v>0</v>
      </c>
    </row>
    <row r="8" spans="1:5" ht="22.5" x14ac:dyDescent="0.25">
      <c r="A8" s="225" t="s">
        <v>78</v>
      </c>
      <c r="B8" s="226" t="s">
        <v>224</v>
      </c>
      <c r="C8" s="206">
        <v>0</v>
      </c>
      <c r="D8" s="206">
        <v>0</v>
      </c>
      <c r="E8" s="207">
        <v>0</v>
      </c>
    </row>
    <row r="9" spans="1:5" ht="22.5" x14ac:dyDescent="0.25">
      <c r="A9" s="225" t="s">
        <v>79</v>
      </c>
      <c r="B9" s="226" t="s">
        <v>225</v>
      </c>
      <c r="C9" s="206">
        <v>0</v>
      </c>
      <c r="D9" s="206">
        <v>0</v>
      </c>
      <c r="E9" s="207">
        <v>0</v>
      </c>
    </row>
    <row r="10" spans="1:5" ht="22.5" x14ac:dyDescent="0.25">
      <c r="A10" s="225" t="s">
        <v>80</v>
      </c>
      <c r="B10" s="226" t="s">
        <v>226</v>
      </c>
      <c r="C10" s="206">
        <v>0</v>
      </c>
      <c r="D10" s="206">
        <v>0</v>
      </c>
      <c r="E10" s="207">
        <v>0</v>
      </c>
    </row>
    <row r="11" spans="1:5" x14ac:dyDescent="0.25">
      <c r="A11" s="225" t="s">
        <v>81</v>
      </c>
      <c r="B11" s="226" t="s">
        <v>227</v>
      </c>
      <c r="C11" s="206">
        <v>0</v>
      </c>
      <c r="D11" s="206">
        <v>0</v>
      </c>
      <c r="E11" s="207">
        <v>0</v>
      </c>
    </row>
    <row r="12" spans="1:5" ht="22.5" x14ac:dyDescent="0.25">
      <c r="A12" s="225" t="s">
        <v>82</v>
      </c>
      <c r="B12" s="226" t="s">
        <v>228</v>
      </c>
      <c r="C12" s="206">
        <v>0</v>
      </c>
      <c r="D12" s="206">
        <v>0</v>
      </c>
      <c r="E12" s="207">
        <v>0</v>
      </c>
    </row>
    <row r="13" spans="1:5" ht="22.5" x14ac:dyDescent="0.25">
      <c r="A13" s="225" t="s">
        <v>83</v>
      </c>
      <c r="B13" s="226" t="s">
        <v>229</v>
      </c>
      <c r="C13" s="206">
        <v>0</v>
      </c>
      <c r="D13" s="206">
        <v>0</v>
      </c>
      <c r="E13" s="207">
        <v>0</v>
      </c>
    </row>
    <row r="14" spans="1:5" ht="33.75" x14ac:dyDescent="0.25">
      <c r="A14" s="225" t="s">
        <v>84</v>
      </c>
      <c r="B14" s="226" t="s">
        <v>230</v>
      </c>
      <c r="C14" s="206">
        <v>0</v>
      </c>
      <c r="D14" s="206">
        <v>0</v>
      </c>
      <c r="E14" s="207">
        <v>0</v>
      </c>
    </row>
    <row r="15" spans="1:5" x14ac:dyDescent="0.25">
      <c r="A15" s="225" t="s">
        <v>85</v>
      </c>
      <c r="B15" s="226" t="s">
        <v>231</v>
      </c>
      <c r="C15" s="206">
        <v>0</v>
      </c>
      <c r="D15" s="206">
        <v>0</v>
      </c>
      <c r="E15" s="207">
        <v>0</v>
      </c>
    </row>
    <row r="16" spans="1:5" ht="33.75" x14ac:dyDescent="0.25">
      <c r="A16" s="225" t="s">
        <v>86</v>
      </c>
      <c r="B16" s="226" t="s">
        <v>232</v>
      </c>
      <c r="C16" s="206">
        <v>0</v>
      </c>
      <c r="D16" s="206">
        <v>0</v>
      </c>
      <c r="E16" s="207">
        <v>0</v>
      </c>
    </row>
    <row r="17" spans="1:5" ht="22.5" x14ac:dyDescent="0.25">
      <c r="A17" s="225" t="s">
        <v>87</v>
      </c>
      <c r="B17" s="226" t="s">
        <v>233</v>
      </c>
      <c r="C17" s="206">
        <v>0</v>
      </c>
      <c r="D17" s="206">
        <v>0</v>
      </c>
      <c r="E17" s="207">
        <v>0</v>
      </c>
    </row>
    <row r="18" spans="1:5" x14ac:dyDescent="0.25">
      <c r="A18" s="225" t="s">
        <v>88</v>
      </c>
      <c r="B18" s="226" t="s">
        <v>234</v>
      </c>
      <c r="C18" s="206">
        <v>0</v>
      </c>
      <c r="D18" s="206">
        <v>0</v>
      </c>
      <c r="E18" s="207">
        <v>0</v>
      </c>
    </row>
    <row r="19" spans="1:5" x14ac:dyDescent="0.25">
      <c r="A19" s="225" t="s">
        <v>89</v>
      </c>
      <c r="B19" s="226" t="s">
        <v>235</v>
      </c>
      <c r="C19" s="206">
        <v>0</v>
      </c>
      <c r="D19" s="206">
        <v>0</v>
      </c>
      <c r="E19" s="207">
        <v>0</v>
      </c>
    </row>
    <row r="20" spans="1:5" x14ac:dyDescent="0.25">
      <c r="A20" s="225" t="s">
        <v>90</v>
      </c>
      <c r="B20" s="226" t="s">
        <v>236</v>
      </c>
      <c r="C20" s="206">
        <v>0</v>
      </c>
      <c r="D20" s="206">
        <v>0</v>
      </c>
      <c r="E20" s="207">
        <v>0</v>
      </c>
    </row>
    <row r="21" spans="1:5" ht="22.5" x14ac:dyDescent="0.25">
      <c r="A21" s="225" t="s">
        <v>91</v>
      </c>
      <c r="B21" s="226" t="s">
        <v>237</v>
      </c>
      <c r="C21" s="206">
        <v>1257300</v>
      </c>
      <c r="D21" s="206">
        <v>1257300</v>
      </c>
      <c r="E21" s="207">
        <v>0</v>
      </c>
    </row>
    <row r="22" spans="1:5" ht="22.5" x14ac:dyDescent="0.25">
      <c r="A22" s="225" t="s">
        <v>92</v>
      </c>
      <c r="B22" s="226" t="s">
        <v>238</v>
      </c>
      <c r="C22" s="206">
        <v>0</v>
      </c>
      <c r="D22" s="206">
        <v>0</v>
      </c>
      <c r="E22" s="207">
        <v>0</v>
      </c>
    </row>
    <row r="23" spans="1:5" ht="22.5" x14ac:dyDescent="0.25">
      <c r="A23" s="225" t="s">
        <v>93</v>
      </c>
      <c r="B23" s="226" t="s">
        <v>239</v>
      </c>
      <c r="C23" s="206">
        <v>0</v>
      </c>
      <c r="D23" s="206">
        <v>0</v>
      </c>
      <c r="E23" s="207">
        <v>0</v>
      </c>
    </row>
    <row r="24" spans="1:5" ht="22.5" x14ac:dyDescent="0.25">
      <c r="A24" s="225" t="s">
        <v>95</v>
      </c>
      <c r="B24" s="226" t="s">
        <v>240</v>
      </c>
      <c r="C24" s="206">
        <v>0</v>
      </c>
      <c r="D24" s="206">
        <v>0</v>
      </c>
      <c r="E24" s="207">
        <v>0</v>
      </c>
    </row>
    <row r="25" spans="1:5" ht="22.5" x14ac:dyDescent="0.25">
      <c r="A25" s="225" t="s">
        <v>97</v>
      </c>
      <c r="B25" s="226" t="s">
        <v>241</v>
      </c>
      <c r="C25" s="206">
        <v>0</v>
      </c>
      <c r="D25" s="206">
        <v>0</v>
      </c>
      <c r="E25" s="207">
        <v>0</v>
      </c>
    </row>
    <row r="26" spans="1:5" ht="22.5" x14ac:dyDescent="0.25">
      <c r="A26" s="225" t="s">
        <v>98</v>
      </c>
      <c r="B26" s="226" t="s">
        <v>242</v>
      </c>
      <c r="C26" s="206">
        <v>0</v>
      </c>
      <c r="D26" s="206">
        <v>0</v>
      </c>
      <c r="E26" s="207">
        <v>0</v>
      </c>
    </row>
    <row r="27" spans="1:5" ht="22.5" x14ac:dyDescent="0.25">
      <c r="A27" s="225" t="s">
        <v>100</v>
      </c>
      <c r="B27" s="226" t="s">
        <v>243</v>
      </c>
      <c r="C27" s="206">
        <v>0</v>
      </c>
      <c r="D27" s="206">
        <v>0</v>
      </c>
      <c r="E27" s="207">
        <v>0</v>
      </c>
    </row>
    <row r="28" spans="1:5" ht="22.5" x14ac:dyDescent="0.25">
      <c r="A28" s="225" t="s">
        <v>102</v>
      </c>
      <c r="B28" s="226" t="s">
        <v>244</v>
      </c>
      <c r="C28" s="206">
        <v>0</v>
      </c>
      <c r="D28" s="206">
        <v>0</v>
      </c>
      <c r="E28" s="207">
        <v>0</v>
      </c>
    </row>
    <row r="29" spans="1:5" x14ac:dyDescent="0.25">
      <c r="A29" s="225" t="s">
        <v>104</v>
      </c>
      <c r="B29" s="226" t="s">
        <v>245</v>
      </c>
      <c r="C29" s="206">
        <v>0</v>
      </c>
      <c r="D29" s="206">
        <v>0</v>
      </c>
      <c r="E29" s="207">
        <v>0</v>
      </c>
    </row>
    <row r="30" spans="1:5" ht="12" thickBot="1" x14ac:dyDescent="0.3">
      <c r="A30" s="225" t="s">
        <v>106</v>
      </c>
      <c r="B30" s="226" t="s">
        <v>246</v>
      </c>
      <c r="C30" s="206">
        <v>0</v>
      </c>
      <c r="D30" s="206">
        <v>0</v>
      </c>
      <c r="E30" s="207">
        <v>0</v>
      </c>
    </row>
    <row r="31" spans="1:5" ht="21.75" thickBot="1" x14ac:dyDescent="0.3">
      <c r="A31" s="227" t="s">
        <v>108</v>
      </c>
      <c r="B31" s="228" t="s">
        <v>247</v>
      </c>
      <c r="C31" s="223">
        <v>1257300</v>
      </c>
      <c r="D31" s="223">
        <v>1257300</v>
      </c>
      <c r="E31" s="229">
        <v>0</v>
      </c>
    </row>
    <row r="32" spans="1:5" ht="22.5" x14ac:dyDescent="0.25">
      <c r="A32" s="225" t="s">
        <v>110</v>
      </c>
      <c r="B32" s="226" t="s">
        <v>248</v>
      </c>
      <c r="C32" s="206">
        <v>0</v>
      </c>
      <c r="D32" s="206">
        <v>0</v>
      </c>
      <c r="E32" s="207">
        <v>0</v>
      </c>
    </row>
    <row r="33" spans="1:5" ht="23.25" thickBot="1" x14ac:dyDescent="0.3">
      <c r="A33" s="225" t="s">
        <v>111</v>
      </c>
      <c r="B33" s="226" t="s">
        <v>249</v>
      </c>
      <c r="C33" s="206">
        <v>0</v>
      </c>
      <c r="D33" s="206">
        <v>0</v>
      </c>
      <c r="E33" s="207">
        <v>0</v>
      </c>
    </row>
    <row r="34" spans="1:5" ht="12" thickBot="1" x14ac:dyDescent="0.3">
      <c r="A34" s="227" t="s">
        <v>112</v>
      </c>
      <c r="B34" s="228" t="s">
        <v>250</v>
      </c>
      <c r="C34" s="223">
        <v>1257300</v>
      </c>
      <c r="D34" s="223">
        <v>1257300</v>
      </c>
      <c r="E34" s="229">
        <v>0</v>
      </c>
    </row>
  </sheetData>
  <mergeCells count="3">
    <mergeCell ref="A2:E2"/>
    <mergeCell ref="A1:E1"/>
    <mergeCell ref="A3:E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I31"/>
  <sheetViews>
    <sheetView workbookViewId="0">
      <selection activeCell="K38" sqref="K38"/>
    </sheetView>
  </sheetViews>
  <sheetFormatPr defaultRowHeight="11.25" x14ac:dyDescent="0.25"/>
  <cols>
    <col min="1" max="1" width="4" style="100" customWidth="1"/>
    <col min="2" max="2" width="47.7109375" style="100" customWidth="1"/>
    <col min="3" max="8" width="11.7109375" style="100" customWidth="1"/>
    <col min="9" max="9" width="12.28515625" style="100" customWidth="1"/>
    <col min="10" max="256" width="9.140625" style="100"/>
    <col min="257" max="257" width="8.140625" style="100" customWidth="1"/>
    <col min="258" max="258" width="41" style="100" customWidth="1"/>
    <col min="259" max="265" width="32.85546875" style="100" customWidth="1"/>
    <col min="266" max="512" width="9.140625" style="100"/>
    <col min="513" max="513" width="8.140625" style="100" customWidth="1"/>
    <col min="514" max="514" width="41" style="100" customWidth="1"/>
    <col min="515" max="521" width="32.85546875" style="100" customWidth="1"/>
    <col min="522" max="768" width="9.140625" style="100"/>
    <col min="769" max="769" width="8.140625" style="100" customWidth="1"/>
    <col min="770" max="770" width="41" style="100" customWidth="1"/>
    <col min="771" max="777" width="32.85546875" style="100" customWidth="1"/>
    <col min="778" max="1024" width="9.140625" style="100"/>
    <col min="1025" max="1025" width="8.140625" style="100" customWidth="1"/>
    <col min="1026" max="1026" width="41" style="100" customWidth="1"/>
    <col min="1027" max="1033" width="32.85546875" style="100" customWidth="1"/>
    <col min="1034" max="1280" width="9.140625" style="100"/>
    <col min="1281" max="1281" width="8.140625" style="100" customWidth="1"/>
    <col min="1282" max="1282" width="41" style="100" customWidth="1"/>
    <col min="1283" max="1289" width="32.85546875" style="100" customWidth="1"/>
    <col min="1290" max="1536" width="9.140625" style="100"/>
    <col min="1537" max="1537" width="8.140625" style="100" customWidth="1"/>
    <col min="1538" max="1538" width="41" style="100" customWidth="1"/>
    <col min="1539" max="1545" width="32.85546875" style="100" customWidth="1"/>
    <col min="1546" max="1792" width="9.140625" style="100"/>
    <col min="1793" max="1793" width="8.140625" style="100" customWidth="1"/>
    <col min="1794" max="1794" width="41" style="100" customWidth="1"/>
    <col min="1795" max="1801" width="32.85546875" style="100" customWidth="1"/>
    <col min="1802" max="2048" width="9.140625" style="100"/>
    <col min="2049" max="2049" width="8.140625" style="100" customWidth="1"/>
    <col min="2050" max="2050" width="41" style="100" customWidth="1"/>
    <col min="2051" max="2057" width="32.85546875" style="100" customWidth="1"/>
    <col min="2058" max="2304" width="9.140625" style="100"/>
    <col min="2305" max="2305" width="8.140625" style="100" customWidth="1"/>
    <col min="2306" max="2306" width="41" style="100" customWidth="1"/>
    <col min="2307" max="2313" width="32.85546875" style="100" customWidth="1"/>
    <col min="2314" max="2560" width="9.140625" style="100"/>
    <col min="2561" max="2561" width="8.140625" style="100" customWidth="1"/>
    <col min="2562" max="2562" width="41" style="100" customWidth="1"/>
    <col min="2563" max="2569" width="32.85546875" style="100" customWidth="1"/>
    <col min="2570" max="2816" width="9.140625" style="100"/>
    <col min="2817" max="2817" width="8.140625" style="100" customWidth="1"/>
    <col min="2818" max="2818" width="41" style="100" customWidth="1"/>
    <col min="2819" max="2825" width="32.85546875" style="100" customWidth="1"/>
    <col min="2826" max="3072" width="9.140625" style="100"/>
    <col min="3073" max="3073" width="8.140625" style="100" customWidth="1"/>
    <col min="3074" max="3074" width="41" style="100" customWidth="1"/>
    <col min="3075" max="3081" width="32.85546875" style="100" customWidth="1"/>
    <col min="3082" max="3328" width="9.140625" style="100"/>
    <col min="3329" max="3329" width="8.140625" style="100" customWidth="1"/>
    <col min="3330" max="3330" width="41" style="100" customWidth="1"/>
    <col min="3331" max="3337" width="32.85546875" style="100" customWidth="1"/>
    <col min="3338" max="3584" width="9.140625" style="100"/>
    <col min="3585" max="3585" width="8.140625" style="100" customWidth="1"/>
    <col min="3586" max="3586" width="41" style="100" customWidth="1"/>
    <col min="3587" max="3593" width="32.85546875" style="100" customWidth="1"/>
    <col min="3594" max="3840" width="9.140625" style="100"/>
    <col min="3841" max="3841" width="8.140625" style="100" customWidth="1"/>
    <col min="3842" max="3842" width="41" style="100" customWidth="1"/>
    <col min="3843" max="3849" width="32.85546875" style="100" customWidth="1"/>
    <col min="3850" max="4096" width="9.140625" style="100"/>
    <col min="4097" max="4097" width="8.140625" style="100" customWidth="1"/>
    <col min="4098" max="4098" width="41" style="100" customWidth="1"/>
    <col min="4099" max="4105" width="32.85546875" style="100" customWidth="1"/>
    <col min="4106" max="4352" width="9.140625" style="100"/>
    <col min="4353" max="4353" width="8.140625" style="100" customWidth="1"/>
    <col min="4354" max="4354" width="41" style="100" customWidth="1"/>
    <col min="4355" max="4361" width="32.85546875" style="100" customWidth="1"/>
    <col min="4362" max="4608" width="9.140625" style="100"/>
    <col min="4609" max="4609" width="8.140625" style="100" customWidth="1"/>
    <col min="4610" max="4610" width="41" style="100" customWidth="1"/>
    <col min="4611" max="4617" width="32.85546875" style="100" customWidth="1"/>
    <col min="4618" max="4864" width="9.140625" style="100"/>
    <col min="4865" max="4865" width="8.140625" style="100" customWidth="1"/>
    <col min="4866" max="4866" width="41" style="100" customWidth="1"/>
    <col min="4867" max="4873" width="32.85546875" style="100" customWidth="1"/>
    <col min="4874" max="5120" width="9.140625" style="100"/>
    <col min="5121" max="5121" width="8.140625" style="100" customWidth="1"/>
    <col min="5122" max="5122" width="41" style="100" customWidth="1"/>
    <col min="5123" max="5129" width="32.85546875" style="100" customWidth="1"/>
    <col min="5130" max="5376" width="9.140625" style="100"/>
    <col min="5377" max="5377" width="8.140625" style="100" customWidth="1"/>
    <col min="5378" max="5378" width="41" style="100" customWidth="1"/>
    <col min="5379" max="5385" width="32.85546875" style="100" customWidth="1"/>
    <col min="5386" max="5632" width="9.140625" style="100"/>
    <col min="5633" max="5633" width="8.140625" style="100" customWidth="1"/>
    <col min="5634" max="5634" width="41" style="100" customWidth="1"/>
    <col min="5635" max="5641" width="32.85546875" style="100" customWidth="1"/>
    <col min="5642" max="5888" width="9.140625" style="100"/>
    <col min="5889" max="5889" width="8.140625" style="100" customWidth="1"/>
    <col min="5890" max="5890" width="41" style="100" customWidth="1"/>
    <col min="5891" max="5897" width="32.85546875" style="100" customWidth="1"/>
    <col min="5898" max="6144" width="9.140625" style="100"/>
    <col min="6145" max="6145" width="8.140625" style="100" customWidth="1"/>
    <col min="6146" max="6146" width="41" style="100" customWidth="1"/>
    <col min="6147" max="6153" width="32.85546875" style="100" customWidth="1"/>
    <col min="6154" max="6400" width="9.140625" style="100"/>
    <col min="6401" max="6401" width="8.140625" style="100" customWidth="1"/>
    <col min="6402" max="6402" width="41" style="100" customWidth="1"/>
    <col min="6403" max="6409" width="32.85546875" style="100" customWidth="1"/>
    <col min="6410" max="6656" width="9.140625" style="100"/>
    <col min="6657" max="6657" width="8.140625" style="100" customWidth="1"/>
    <col min="6658" max="6658" width="41" style="100" customWidth="1"/>
    <col min="6659" max="6665" width="32.85546875" style="100" customWidth="1"/>
    <col min="6666" max="6912" width="9.140625" style="100"/>
    <col min="6913" max="6913" width="8.140625" style="100" customWidth="1"/>
    <col min="6914" max="6914" width="41" style="100" customWidth="1"/>
    <col min="6915" max="6921" width="32.85546875" style="100" customWidth="1"/>
    <col min="6922" max="7168" width="9.140625" style="100"/>
    <col min="7169" max="7169" width="8.140625" style="100" customWidth="1"/>
    <col min="7170" max="7170" width="41" style="100" customWidth="1"/>
    <col min="7171" max="7177" width="32.85546875" style="100" customWidth="1"/>
    <col min="7178" max="7424" width="9.140625" style="100"/>
    <col min="7425" max="7425" width="8.140625" style="100" customWidth="1"/>
    <col min="7426" max="7426" width="41" style="100" customWidth="1"/>
    <col min="7427" max="7433" width="32.85546875" style="100" customWidth="1"/>
    <col min="7434" max="7680" width="9.140625" style="100"/>
    <col min="7681" max="7681" width="8.140625" style="100" customWidth="1"/>
    <col min="7682" max="7682" width="41" style="100" customWidth="1"/>
    <col min="7683" max="7689" width="32.85546875" style="100" customWidth="1"/>
    <col min="7690" max="7936" width="9.140625" style="100"/>
    <col min="7937" max="7937" width="8.140625" style="100" customWidth="1"/>
    <col min="7938" max="7938" width="41" style="100" customWidth="1"/>
    <col min="7939" max="7945" width="32.85546875" style="100" customWidth="1"/>
    <col min="7946" max="8192" width="9.140625" style="100"/>
    <col min="8193" max="8193" width="8.140625" style="100" customWidth="1"/>
    <col min="8194" max="8194" width="41" style="100" customWidth="1"/>
    <col min="8195" max="8201" width="32.85546875" style="100" customWidth="1"/>
    <col min="8202" max="8448" width="9.140625" style="100"/>
    <col min="8449" max="8449" width="8.140625" style="100" customWidth="1"/>
    <col min="8450" max="8450" width="41" style="100" customWidth="1"/>
    <col min="8451" max="8457" width="32.85546875" style="100" customWidth="1"/>
    <col min="8458" max="8704" width="9.140625" style="100"/>
    <col min="8705" max="8705" width="8.140625" style="100" customWidth="1"/>
    <col min="8706" max="8706" width="41" style="100" customWidth="1"/>
    <col min="8707" max="8713" width="32.85546875" style="100" customWidth="1"/>
    <col min="8714" max="8960" width="9.140625" style="100"/>
    <col min="8961" max="8961" width="8.140625" style="100" customWidth="1"/>
    <col min="8962" max="8962" width="41" style="100" customWidth="1"/>
    <col min="8963" max="8969" width="32.85546875" style="100" customWidth="1"/>
    <col min="8970" max="9216" width="9.140625" style="100"/>
    <col min="9217" max="9217" width="8.140625" style="100" customWidth="1"/>
    <col min="9218" max="9218" width="41" style="100" customWidth="1"/>
    <col min="9219" max="9225" width="32.85546875" style="100" customWidth="1"/>
    <col min="9226" max="9472" width="9.140625" style="100"/>
    <col min="9473" max="9473" width="8.140625" style="100" customWidth="1"/>
    <col min="9474" max="9474" width="41" style="100" customWidth="1"/>
    <col min="9475" max="9481" width="32.85546875" style="100" customWidth="1"/>
    <col min="9482" max="9728" width="9.140625" style="100"/>
    <col min="9729" max="9729" width="8.140625" style="100" customWidth="1"/>
    <col min="9730" max="9730" width="41" style="100" customWidth="1"/>
    <col min="9731" max="9737" width="32.85546875" style="100" customWidth="1"/>
    <col min="9738" max="9984" width="9.140625" style="100"/>
    <col min="9985" max="9985" width="8.140625" style="100" customWidth="1"/>
    <col min="9986" max="9986" width="41" style="100" customWidth="1"/>
    <col min="9987" max="9993" width="32.85546875" style="100" customWidth="1"/>
    <col min="9994" max="10240" width="9.140625" style="100"/>
    <col min="10241" max="10241" width="8.140625" style="100" customWidth="1"/>
    <col min="10242" max="10242" width="41" style="100" customWidth="1"/>
    <col min="10243" max="10249" width="32.85546875" style="100" customWidth="1"/>
    <col min="10250" max="10496" width="9.140625" style="100"/>
    <col min="10497" max="10497" width="8.140625" style="100" customWidth="1"/>
    <col min="10498" max="10498" width="41" style="100" customWidth="1"/>
    <col min="10499" max="10505" width="32.85546875" style="100" customWidth="1"/>
    <col min="10506" max="10752" width="9.140625" style="100"/>
    <col min="10753" max="10753" width="8.140625" style="100" customWidth="1"/>
    <col min="10754" max="10754" width="41" style="100" customWidth="1"/>
    <col min="10755" max="10761" width="32.85546875" style="100" customWidth="1"/>
    <col min="10762" max="11008" width="9.140625" style="100"/>
    <col min="11009" max="11009" width="8.140625" style="100" customWidth="1"/>
    <col min="11010" max="11010" width="41" style="100" customWidth="1"/>
    <col min="11011" max="11017" width="32.85546875" style="100" customWidth="1"/>
    <col min="11018" max="11264" width="9.140625" style="100"/>
    <col min="11265" max="11265" width="8.140625" style="100" customWidth="1"/>
    <col min="11266" max="11266" width="41" style="100" customWidth="1"/>
    <col min="11267" max="11273" width="32.85546875" style="100" customWidth="1"/>
    <col min="11274" max="11520" width="9.140625" style="100"/>
    <col min="11521" max="11521" width="8.140625" style="100" customWidth="1"/>
    <col min="11522" max="11522" width="41" style="100" customWidth="1"/>
    <col min="11523" max="11529" width="32.85546875" style="100" customWidth="1"/>
    <col min="11530" max="11776" width="9.140625" style="100"/>
    <col min="11777" max="11777" width="8.140625" style="100" customWidth="1"/>
    <col min="11778" max="11778" width="41" style="100" customWidth="1"/>
    <col min="11779" max="11785" width="32.85546875" style="100" customWidth="1"/>
    <col min="11786" max="12032" width="9.140625" style="100"/>
    <col min="12033" max="12033" width="8.140625" style="100" customWidth="1"/>
    <col min="12034" max="12034" width="41" style="100" customWidth="1"/>
    <col min="12035" max="12041" width="32.85546875" style="100" customWidth="1"/>
    <col min="12042" max="12288" width="9.140625" style="100"/>
    <col min="12289" max="12289" width="8.140625" style="100" customWidth="1"/>
    <col min="12290" max="12290" width="41" style="100" customWidth="1"/>
    <col min="12291" max="12297" width="32.85546875" style="100" customWidth="1"/>
    <col min="12298" max="12544" width="9.140625" style="100"/>
    <col min="12545" max="12545" width="8.140625" style="100" customWidth="1"/>
    <col min="12546" max="12546" width="41" style="100" customWidth="1"/>
    <col min="12547" max="12553" width="32.85546875" style="100" customWidth="1"/>
    <col min="12554" max="12800" width="9.140625" style="100"/>
    <col min="12801" max="12801" width="8.140625" style="100" customWidth="1"/>
    <col min="12802" max="12802" width="41" style="100" customWidth="1"/>
    <col min="12803" max="12809" width="32.85546875" style="100" customWidth="1"/>
    <col min="12810" max="13056" width="9.140625" style="100"/>
    <col min="13057" max="13057" width="8.140625" style="100" customWidth="1"/>
    <col min="13058" max="13058" width="41" style="100" customWidth="1"/>
    <col min="13059" max="13065" width="32.85546875" style="100" customWidth="1"/>
    <col min="13066" max="13312" width="9.140625" style="100"/>
    <col min="13313" max="13313" width="8.140625" style="100" customWidth="1"/>
    <col min="13314" max="13314" width="41" style="100" customWidth="1"/>
    <col min="13315" max="13321" width="32.85546875" style="100" customWidth="1"/>
    <col min="13322" max="13568" width="9.140625" style="100"/>
    <col min="13569" max="13569" width="8.140625" style="100" customWidth="1"/>
    <col min="13570" max="13570" width="41" style="100" customWidth="1"/>
    <col min="13571" max="13577" width="32.85546875" style="100" customWidth="1"/>
    <col min="13578" max="13824" width="9.140625" style="100"/>
    <col min="13825" max="13825" width="8.140625" style="100" customWidth="1"/>
    <col min="13826" max="13826" width="41" style="100" customWidth="1"/>
    <col min="13827" max="13833" width="32.85546875" style="100" customWidth="1"/>
    <col min="13834" max="14080" width="9.140625" style="100"/>
    <col min="14081" max="14081" width="8.140625" style="100" customWidth="1"/>
    <col min="14082" max="14082" width="41" style="100" customWidth="1"/>
    <col min="14083" max="14089" width="32.85546875" style="100" customWidth="1"/>
    <col min="14090" max="14336" width="9.140625" style="100"/>
    <col min="14337" max="14337" width="8.140625" style="100" customWidth="1"/>
    <col min="14338" max="14338" width="41" style="100" customWidth="1"/>
    <col min="14339" max="14345" width="32.85546875" style="100" customWidth="1"/>
    <col min="14346" max="14592" width="9.140625" style="100"/>
    <col min="14593" max="14593" width="8.140625" style="100" customWidth="1"/>
    <col min="14594" max="14594" width="41" style="100" customWidth="1"/>
    <col min="14595" max="14601" width="32.85546875" style="100" customWidth="1"/>
    <col min="14602" max="14848" width="9.140625" style="100"/>
    <col min="14849" max="14849" width="8.140625" style="100" customWidth="1"/>
    <col min="14850" max="14850" width="41" style="100" customWidth="1"/>
    <col min="14851" max="14857" width="32.85546875" style="100" customWidth="1"/>
    <col min="14858" max="15104" width="9.140625" style="100"/>
    <col min="15105" max="15105" width="8.140625" style="100" customWidth="1"/>
    <col min="15106" max="15106" width="41" style="100" customWidth="1"/>
    <col min="15107" max="15113" width="32.85546875" style="100" customWidth="1"/>
    <col min="15114" max="15360" width="9.140625" style="100"/>
    <col min="15361" max="15361" width="8.140625" style="100" customWidth="1"/>
    <col min="15362" max="15362" width="41" style="100" customWidth="1"/>
    <col min="15363" max="15369" width="32.85546875" style="100" customWidth="1"/>
    <col min="15370" max="15616" width="9.140625" style="100"/>
    <col min="15617" max="15617" width="8.140625" style="100" customWidth="1"/>
    <col min="15618" max="15618" width="41" style="100" customWidth="1"/>
    <col min="15619" max="15625" width="32.85546875" style="100" customWidth="1"/>
    <col min="15626" max="15872" width="9.140625" style="100"/>
    <col min="15873" max="15873" width="8.140625" style="100" customWidth="1"/>
    <col min="15874" max="15874" width="41" style="100" customWidth="1"/>
    <col min="15875" max="15881" width="32.85546875" style="100" customWidth="1"/>
    <col min="15882" max="16128" width="9.140625" style="100"/>
    <col min="16129" max="16129" width="8.140625" style="100" customWidth="1"/>
    <col min="16130" max="16130" width="41" style="100" customWidth="1"/>
    <col min="16131" max="16137" width="32.85546875" style="100" customWidth="1"/>
    <col min="16138" max="16384" width="9.140625" style="100"/>
  </cols>
  <sheetData>
    <row r="1" spans="1:9" x14ac:dyDescent="0.25">
      <c r="A1" s="245" t="s">
        <v>252</v>
      </c>
      <c r="B1" s="245"/>
      <c r="C1" s="245"/>
      <c r="D1" s="245"/>
      <c r="E1" s="245"/>
      <c r="F1" s="245"/>
      <c r="G1" s="245"/>
      <c r="H1" s="245"/>
      <c r="I1" s="245"/>
    </row>
    <row r="2" spans="1:9" x14ac:dyDescent="0.25">
      <c r="A2" s="244" t="s">
        <v>201</v>
      </c>
      <c r="B2" s="244"/>
      <c r="C2" s="244"/>
      <c r="D2" s="244"/>
      <c r="E2" s="244"/>
      <c r="F2" s="244"/>
      <c r="G2" s="244"/>
      <c r="H2" s="244"/>
      <c r="I2" s="244"/>
    </row>
    <row r="3" spans="1:9" x14ac:dyDescent="0.25">
      <c r="A3" s="241" t="s">
        <v>200</v>
      </c>
      <c r="B3" s="242"/>
      <c r="C3" s="242"/>
      <c r="D3" s="242"/>
      <c r="E3" s="242"/>
      <c r="F3" s="242"/>
      <c r="G3" s="242"/>
      <c r="H3" s="242"/>
      <c r="I3" s="242"/>
    </row>
    <row r="4" spans="1:9" ht="12" thickBot="1" x14ac:dyDescent="0.3">
      <c r="A4" s="246" t="s">
        <v>199</v>
      </c>
      <c r="B4" s="246"/>
      <c r="C4" s="246"/>
      <c r="D4" s="246"/>
      <c r="E4" s="246"/>
      <c r="F4" s="246"/>
      <c r="G4" s="246"/>
      <c r="H4" s="246"/>
      <c r="I4" s="246"/>
    </row>
    <row r="5" spans="1:9" ht="46.5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5" t="s">
        <v>157</v>
      </c>
      <c r="I5" s="116" t="s">
        <v>158</v>
      </c>
    </row>
    <row r="6" spans="1:9" x14ac:dyDescent="0.25">
      <c r="A6" s="117" t="s">
        <v>73</v>
      </c>
      <c r="B6" s="208" t="s">
        <v>159</v>
      </c>
      <c r="C6" s="211">
        <v>195000</v>
      </c>
      <c r="D6" s="212"/>
      <c r="E6" s="212">
        <v>33425446</v>
      </c>
      <c r="F6" s="212"/>
      <c r="G6" s="212"/>
      <c r="H6" s="212"/>
      <c r="I6" s="218">
        <v>33620446</v>
      </c>
    </row>
    <row r="7" spans="1:9" x14ac:dyDescent="0.25">
      <c r="A7" s="118" t="s">
        <v>75</v>
      </c>
      <c r="B7" s="200" t="s">
        <v>160</v>
      </c>
      <c r="C7" s="213"/>
      <c r="D7" s="206"/>
      <c r="E7" s="206">
        <v>0</v>
      </c>
      <c r="F7" s="206"/>
      <c r="G7" s="206">
        <v>183298</v>
      </c>
      <c r="H7" s="206"/>
      <c r="I7" s="219">
        <v>183298</v>
      </c>
    </row>
    <row r="8" spans="1:9" x14ac:dyDescent="0.25">
      <c r="A8" s="118" t="s">
        <v>77</v>
      </c>
      <c r="B8" s="200" t="s">
        <v>161</v>
      </c>
      <c r="C8" s="213"/>
      <c r="D8" s="206"/>
      <c r="E8" s="206">
        <v>0</v>
      </c>
      <c r="F8" s="206"/>
      <c r="G8" s="206"/>
      <c r="H8" s="206"/>
      <c r="I8" s="219">
        <v>0</v>
      </c>
    </row>
    <row r="9" spans="1:9" x14ac:dyDescent="0.25">
      <c r="A9" s="118" t="s">
        <v>78</v>
      </c>
      <c r="B9" s="200" t="s">
        <v>162</v>
      </c>
      <c r="C9" s="213"/>
      <c r="D9" s="206"/>
      <c r="E9" s="206">
        <v>183298</v>
      </c>
      <c r="F9" s="206"/>
      <c r="G9" s="206"/>
      <c r="H9" s="206"/>
      <c r="I9" s="219">
        <v>183298</v>
      </c>
    </row>
    <row r="10" spans="1:9" x14ac:dyDescent="0.25">
      <c r="A10" s="118" t="s">
        <v>79</v>
      </c>
      <c r="B10" s="200" t="s">
        <v>163</v>
      </c>
      <c r="C10" s="213"/>
      <c r="D10" s="206"/>
      <c r="E10" s="206">
        <v>0</v>
      </c>
      <c r="F10" s="206"/>
      <c r="G10" s="206"/>
      <c r="H10" s="206"/>
      <c r="I10" s="219">
        <v>0</v>
      </c>
    </row>
    <row r="11" spans="1:9" ht="22.5" x14ac:dyDescent="0.25">
      <c r="A11" s="118" t="s">
        <v>80</v>
      </c>
      <c r="B11" s="200" t="s">
        <v>164</v>
      </c>
      <c r="C11" s="213"/>
      <c r="D11" s="206"/>
      <c r="E11" s="206">
        <v>0</v>
      </c>
      <c r="F11" s="206"/>
      <c r="G11" s="206"/>
      <c r="H11" s="206"/>
      <c r="I11" s="219">
        <v>0</v>
      </c>
    </row>
    <row r="12" spans="1:9" x14ac:dyDescent="0.25">
      <c r="A12" s="118" t="s">
        <v>81</v>
      </c>
      <c r="B12" s="200" t="s">
        <v>165</v>
      </c>
      <c r="C12" s="213"/>
      <c r="D12" s="206"/>
      <c r="E12" s="206">
        <v>1923498</v>
      </c>
      <c r="F12" s="206"/>
      <c r="G12" s="206"/>
      <c r="H12" s="206"/>
      <c r="I12" s="219">
        <v>1923498</v>
      </c>
    </row>
    <row r="13" spans="1:9" x14ac:dyDescent="0.25">
      <c r="A13" s="117" t="s">
        <v>82</v>
      </c>
      <c r="B13" s="208" t="s">
        <v>166</v>
      </c>
      <c r="C13" s="214">
        <v>0</v>
      </c>
      <c r="D13" s="215">
        <v>0</v>
      </c>
      <c r="E13" s="215">
        <v>2106796</v>
      </c>
      <c r="F13" s="215">
        <v>0</v>
      </c>
      <c r="G13" s="215">
        <v>183298</v>
      </c>
      <c r="H13" s="215">
        <v>0</v>
      </c>
      <c r="I13" s="220">
        <v>2290094</v>
      </c>
    </row>
    <row r="14" spans="1:9" x14ac:dyDescent="0.25">
      <c r="A14" s="118" t="s">
        <v>83</v>
      </c>
      <c r="B14" s="200" t="s">
        <v>167</v>
      </c>
      <c r="C14" s="213"/>
      <c r="D14" s="206"/>
      <c r="E14" s="206"/>
      <c r="F14" s="206"/>
      <c r="G14" s="206"/>
      <c r="H14" s="206"/>
      <c r="I14" s="219">
        <v>0</v>
      </c>
    </row>
    <row r="15" spans="1:9" x14ac:dyDescent="0.25">
      <c r="A15" s="118" t="s">
        <v>84</v>
      </c>
      <c r="B15" s="200" t="s">
        <v>168</v>
      </c>
      <c r="C15" s="213"/>
      <c r="D15" s="206"/>
      <c r="E15" s="206">
        <v>823929</v>
      </c>
      <c r="F15" s="206"/>
      <c r="G15" s="206"/>
      <c r="H15" s="206"/>
      <c r="I15" s="219">
        <v>823929</v>
      </c>
    </row>
    <row r="16" spans="1:9" x14ac:dyDescent="0.25">
      <c r="A16" s="118" t="s">
        <v>85</v>
      </c>
      <c r="B16" s="200" t="s">
        <v>169</v>
      </c>
      <c r="C16" s="213"/>
      <c r="D16" s="206"/>
      <c r="E16" s="206"/>
      <c r="F16" s="206"/>
      <c r="G16" s="206"/>
      <c r="H16" s="206"/>
      <c r="I16" s="219">
        <v>0</v>
      </c>
    </row>
    <row r="17" spans="1:9" ht="24" customHeight="1" x14ac:dyDescent="0.25">
      <c r="A17" s="118" t="s">
        <v>86</v>
      </c>
      <c r="B17" s="200" t="s">
        <v>170</v>
      </c>
      <c r="C17" s="213"/>
      <c r="D17" s="206"/>
      <c r="E17" s="206"/>
      <c r="F17" s="206"/>
      <c r="G17" s="206"/>
      <c r="H17" s="206"/>
      <c r="I17" s="219">
        <v>0</v>
      </c>
    </row>
    <row r="18" spans="1:9" x14ac:dyDescent="0.25">
      <c r="A18" s="118" t="s">
        <v>87</v>
      </c>
      <c r="B18" s="200" t="s">
        <v>171</v>
      </c>
      <c r="C18" s="213"/>
      <c r="D18" s="206"/>
      <c r="E18" s="206">
        <v>1923498</v>
      </c>
      <c r="F18" s="206"/>
      <c r="G18" s="206">
        <v>183298</v>
      </c>
      <c r="H18" s="206"/>
      <c r="I18" s="219">
        <v>2106796</v>
      </c>
    </row>
    <row r="19" spans="1:9" x14ac:dyDescent="0.25">
      <c r="A19" s="117" t="s">
        <v>88</v>
      </c>
      <c r="B19" s="208" t="s">
        <v>172</v>
      </c>
      <c r="C19" s="214">
        <v>0</v>
      </c>
      <c r="D19" s="215">
        <v>0</v>
      </c>
      <c r="E19" s="215">
        <v>2747427</v>
      </c>
      <c r="F19" s="215">
        <v>0</v>
      </c>
      <c r="G19" s="215">
        <v>183298</v>
      </c>
      <c r="H19" s="215">
        <v>0</v>
      </c>
      <c r="I19" s="220">
        <v>2930725</v>
      </c>
    </row>
    <row r="20" spans="1:9" x14ac:dyDescent="0.25">
      <c r="A20" s="117" t="s">
        <v>89</v>
      </c>
      <c r="B20" s="208" t="s">
        <v>173</v>
      </c>
      <c r="C20" s="214">
        <v>195000</v>
      </c>
      <c r="D20" s="215">
        <v>0</v>
      </c>
      <c r="E20" s="215">
        <v>32784815</v>
      </c>
      <c r="F20" s="215">
        <v>0</v>
      </c>
      <c r="G20" s="215">
        <v>0</v>
      </c>
      <c r="H20" s="215">
        <v>0</v>
      </c>
      <c r="I20" s="220">
        <v>32979815</v>
      </c>
    </row>
    <row r="21" spans="1:9" x14ac:dyDescent="0.25">
      <c r="A21" s="117" t="s">
        <v>90</v>
      </c>
      <c r="B21" s="208" t="s">
        <v>174</v>
      </c>
      <c r="C21" s="214">
        <v>195000</v>
      </c>
      <c r="D21" s="215"/>
      <c r="E21" s="215">
        <v>32434682</v>
      </c>
      <c r="F21" s="215"/>
      <c r="G21" s="215"/>
      <c r="H21" s="215"/>
      <c r="I21" s="220">
        <v>32629682</v>
      </c>
    </row>
    <row r="22" spans="1:9" x14ac:dyDescent="0.25">
      <c r="A22" s="118" t="s">
        <v>91</v>
      </c>
      <c r="B22" s="200" t="s">
        <v>175</v>
      </c>
      <c r="C22" s="213"/>
      <c r="D22" s="206"/>
      <c r="E22" s="206">
        <v>637795</v>
      </c>
      <c r="F22" s="206"/>
      <c r="G22" s="206"/>
      <c r="H22" s="206"/>
      <c r="I22" s="219">
        <v>637795</v>
      </c>
    </row>
    <row r="23" spans="1:9" x14ac:dyDescent="0.25">
      <c r="A23" s="118" t="s">
        <v>92</v>
      </c>
      <c r="B23" s="200" t="s">
        <v>176</v>
      </c>
      <c r="C23" s="213"/>
      <c r="D23" s="206"/>
      <c r="E23" s="206">
        <v>823929</v>
      </c>
      <c r="F23" s="206"/>
      <c r="G23" s="206"/>
      <c r="H23" s="206"/>
      <c r="I23" s="219">
        <v>823929</v>
      </c>
    </row>
    <row r="24" spans="1:9" ht="13.5" customHeight="1" x14ac:dyDescent="0.25">
      <c r="A24" s="117" t="s">
        <v>93</v>
      </c>
      <c r="B24" s="208" t="s">
        <v>177</v>
      </c>
      <c r="C24" s="214">
        <v>195000</v>
      </c>
      <c r="D24" s="215">
        <v>0</v>
      </c>
      <c r="E24" s="215">
        <v>32248548</v>
      </c>
      <c r="F24" s="215"/>
      <c r="G24" s="215"/>
      <c r="H24" s="215"/>
      <c r="I24" s="220">
        <v>32443548</v>
      </c>
    </row>
    <row r="25" spans="1:9" x14ac:dyDescent="0.25">
      <c r="A25" s="117" t="s">
        <v>95</v>
      </c>
      <c r="B25" s="208" t="s">
        <v>178</v>
      </c>
      <c r="C25" s="214"/>
      <c r="D25" s="215"/>
      <c r="E25" s="215"/>
      <c r="F25" s="215"/>
      <c r="G25" s="215"/>
      <c r="H25" s="215"/>
      <c r="I25" s="220">
        <v>0</v>
      </c>
    </row>
    <row r="26" spans="1:9" x14ac:dyDescent="0.25">
      <c r="A26" s="118" t="s">
        <v>97</v>
      </c>
      <c r="B26" s="200" t="s">
        <v>179</v>
      </c>
      <c r="C26" s="213"/>
      <c r="D26" s="206"/>
      <c r="E26" s="206"/>
      <c r="F26" s="206"/>
      <c r="G26" s="206"/>
      <c r="H26" s="206"/>
      <c r="I26" s="219">
        <v>0</v>
      </c>
    </row>
    <row r="27" spans="1:9" x14ac:dyDescent="0.25">
      <c r="A27" s="118" t="s">
        <v>98</v>
      </c>
      <c r="B27" s="200" t="s">
        <v>180</v>
      </c>
      <c r="C27" s="213"/>
      <c r="D27" s="206"/>
      <c r="E27" s="206"/>
      <c r="F27" s="206"/>
      <c r="G27" s="206"/>
      <c r="H27" s="206"/>
      <c r="I27" s="219">
        <v>0</v>
      </c>
    </row>
    <row r="28" spans="1:9" ht="15" customHeight="1" x14ac:dyDescent="0.25">
      <c r="A28" s="117" t="s">
        <v>100</v>
      </c>
      <c r="B28" s="208" t="s">
        <v>181</v>
      </c>
      <c r="C28" s="214">
        <v>0</v>
      </c>
      <c r="D28" s="215">
        <v>0</v>
      </c>
      <c r="E28" s="215">
        <v>0</v>
      </c>
      <c r="F28" s="215">
        <v>0</v>
      </c>
      <c r="G28" s="215">
        <v>0</v>
      </c>
      <c r="H28" s="215">
        <v>0</v>
      </c>
      <c r="I28" s="220">
        <v>0</v>
      </c>
    </row>
    <row r="29" spans="1:9" ht="12" thickBot="1" x14ac:dyDescent="0.3">
      <c r="A29" s="117" t="s">
        <v>102</v>
      </c>
      <c r="B29" s="208" t="s">
        <v>182</v>
      </c>
      <c r="C29" s="214">
        <v>195000</v>
      </c>
      <c r="D29" s="215">
        <v>0</v>
      </c>
      <c r="E29" s="215">
        <v>32248548</v>
      </c>
      <c r="F29" s="215">
        <v>0</v>
      </c>
      <c r="G29" s="215">
        <v>0</v>
      </c>
      <c r="H29" s="215">
        <v>0</v>
      </c>
      <c r="I29" s="220">
        <v>32443548</v>
      </c>
    </row>
    <row r="30" spans="1:9" ht="12" thickBot="1" x14ac:dyDescent="0.3">
      <c r="A30" s="106" t="s">
        <v>104</v>
      </c>
      <c r="B30" s="209" t="s">
        <v>183</v>
      </c>
      <c r="C30" s="222">
        <v>0</v>
      </c>
      <c r="D30" s="223">
        <v>0</v>
      </c>
      <c r="E30" s="223">
        <v>536267</v>
      </c>
      <c r="F30" s="223">
        <v>0</v>
      </c>
      <c r="G30" s="223">
        <v>0</v>
      </c>
      <c r="H30" s="223">
        <v>0</v>
      </c>
      <c r="I30" s="224">
        <v>536267</v>
      </c>
    </row>
    <row r="31" spans="1:9" ht="12" thickBot="1" x14ac:dyDescent="0.3">
      <c r="A31" s="119" t="s">
        <v>106</v>
      </c>
      <c r="B31" s="210" t="s">
        <v>184</v>
      </c>
      <c r="C31" s="216">
        <v>195000</v>
      </c>
      <c r="D31" s="217">
        <v>0</v>
      </c>
      <c r="E31" s="217">
        <v>31280749</v>
      </c>
      <c r="F31" s="217">
        <v>0</v>
      </c>
      <c r="G31" s="217">
        <v>0</v>
      </c>
      <c r="H31" s="217">
        <v>0</v>
      </c>
      <c r="I31" s="221">
        <v>31475749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  <pageSetUpPr fitToPage="1"/>
  </sheetPr>
  <dimension ref="A1:I31"/>
  <sheetViews>
    <sheetView workbookViewId="0">
      <selection activeCell="L31" sqref="L31"/>
    </sheetView>
  </sheetViews>
  <sheetFormatPr defaultRowHeight="11.25" x14ac:dyDescent="0.25"/>
  <cols>
    <col min="1" max="1" width="4.140625" style="100" customWidth="1"/>
    <col min="2" max="2" width="47.7109375" style="100" customWidth="1"/>
    <col min="3" max="9" width="14.85546875" style="100" customWidth="1"/>
    <col min="10" max="256" width="9.140625" style="100"/>
    <col min="257" max="257" width="8.140625" style="100" customWidth="1"/>
    <col min="258" max="258" width="41" style="100" customWidth="1"/>
    <col min="259" max="265" width="32.85546875" style="100" customWidth="1"/>
    <col min="266" max="512" width="9.140625" style="100"/>
    <col min="513" max="513" width="8.140625" style="100" customWidth="1"/>
    <col min="514" max="514" width="41" style="100" customWidth="1"/>
    <col min="515" max="521" width="32.85546875" style="100" customWidth="1"/>
    <col min="522" max="768" width="9.140625" style="100"/>
    <col min="769" max="769" width="8.140625" style="100" customWidth="1"/>
    <col min="770" max="770" width="41" style="100" customWidth="1"/>
    <col min="771" max="777" width="32.85546875" style="100" customWidth="1"/>
    <col min="778" max="1024" width="9.140625" style="100"/>
    <col min="1025" max="1025" width="8.140625" style="100" customWidth="1"/>
    <col min="1026" max="1026" width="41" style="100" customWidth="1"/>
    <col min="1027" max="1033" width="32.85546875" style="100" customWidth="1"/>
    <col min="1034" max="1280" width="9.140625" style="100"/>
    <col min="1281" max="1281" width="8.140625" style="100" customWidth="1"/>
    <col min="1282" max="1282" width="41" style="100" customWidth="1"/>
    <col min="1283" max="1289" width="32.85546875" style="100" customWidth="1"/>
    <col min="1290" max="1536" width="9.140625" style="100"/>
    <col min="1537" max="1537" width="8.140625" style="100" customWidth="1"/>
    <col min="1538" max="1538" width="41" style="100" customWidth="1"/>
    <col min="1539" max="1545" width="32.85546875" style="100" customWidth="1"/>
    <col min="1546" max="1792" width="9.140625" style="100"/>
    <col min="1793" max="1793" width="8.140625" style="100" customWidth="1"/>
    <col min="1794" max="1794" width="41" style="100" customWidth="1"/>
    <col min="1795" max="1801" width="32.85546875" style="100" customWidth="1"/>
    <col min="1802" max="2048" width="9.140625" style="100"/>
    <col min="2049" max="2049" width="8.140625" style="100" customWidth="1"/>
    <col min="2050" max="2050" width="41" style="100" customWidth="1"/>
    <col min="2051" max="2057" width="32.85546875" style="100" customWidth="1"/>
    <col min="2058" max="2304" width="9.140625" style="100"/>
    <col min="2305" max="2305" width="8.140625" style="100" customWidth="1"/>
    <col min="2306" max="2306" width="41" style="100" customWidth="1"/>
    <col min="2307" max="2313" width="32.85546875" style="100" customWidth="1"/>
    <col min="2314" max="2560" width="9.140625" style="100"/>
    <col min="2561" max="2561" width="8.140625" style="100" customWidth="1"/>
    <col min="2562" max="2562" width="41" style="100" customWidth="1"/>
    <col min="2563" max="2569" width="32.85546875" style="100" customWidth="1"/>
    <col min="2570" max="2816" width="9.140625" style="100"/>
    <col min="2817" max="2817" width="8.140625" style="100" customWidth="1"/>
    <col min="2818" max="2818" width="41" style="100" customWidth="1"/>
    <col min="2819" max="2825" width="32.85546875" style="100" customWidth="1"/>
    <col min="2826" max="3072" width="9.140625" style="100"/>
    <col min="3073" max="3073" width="8.140625" style="100" customWidth="1"/>
    <col min="3074" max="3074" width="41" style="100" customWidth="1"/>
    <col min="3075" max="3081" width="32.85546875" style="100" customWidth="1"/>
    <col min="3082" max="3328" width="9.140625" style="100"/>
    <col min="3329" max="3329" width="8.140625" style="100" customWidth="1"/>
    <col min="3330" max="3330" width="41" style="100" customWidth="1"/>
    <col min="3331" max="3337" width="32.85546875" style="100" customWidth="1"/>
    <col min="3338" max="3584" width="9.140625" style="100"/>
    <col min="3585" max="3585" width="8.140625" style="100" customWidth="1"/>
    <col min="3586" max="3586" width="41" style="100" customWidth="1"/>
    <col min="3587" max="3593" width="32.85546875" style="100" customWidth="1"/>
    <col min="3594" max="3840" width="9.140625" style="100"/>
    <col min="3841" max="3841" width="8.140625" style="100" customWidth="1"/>
    <col min="3842" max="3842" width="41" style="100" customWidth="1"/>
    <col min="3843" max="3849" width="32.85546875" style="100" customWidth="1"/>
    <col min="3850" max="4096" width="9.140625" style="100"/>
    <col min="4097" max="4097" width="8.140625" style="100" customWidth="1"/>
    <col min="4098" max="4098" width="41" style="100" customWidth="1"/>
    <col min="4099" max="4105" width="32.85546875" style="100" customWidth="1"/>
    <col min="4106" max="4352" width="9.140625" style="100"/>
    <col min="4353" max="4353" width="8.140625" style="100" customWidth="1"/>
    <col min="4354" max="4354" width="41" style="100" customWidth="1"/>
    <col min="4355" max="4361" width="32.85546875" style="100" customWidth="1"/>
    <col min="4362" max="4608" width="9.140625" style="100"/>
    <col min="4609" max="4609" width="8.140625" style="100" customWidth="1"/>
    <col min="4610" max="4610" width="41" style="100" customWidth="1"/>
    <col min="4611" max="4617" width="32.85546875" style="100" customWidth="1"/>
    <col min="4618" max="4864" width="9.140625" style="100"/>
    <col min="4865" max="4865" width="8.140625" style="100" customWidth="1"/>
    <col min="4866" max="4866" width="41" style="100" customWidth="1"/>
    <col min="4867" max="4873" width="32.85546875" style="100" customWidth="1"/>
    <col min="4874" max="5120" width="9.140625" style="100"/>
    <col min="5121" max="5121" width="8.140625" style="100" customWidth="1"/>
    <col min="5122" max="5122" width="41" style="100" customWidth="1"/>
    <col min="5123" max="5129" width="32.85546875" style="100" customWidth="1"/>
    <col min="5130" max="5376" width="9.140625" style="100"/>
    <col min="5377" max="5377" width="8.140625" style="100" customWidth="1"/>
    <col min="5378" max="5378" width="41" style="100" customWidth="1"/>
    <col min="5379" max="5385" width="32.85546875" style="100" customWidth="1"/>
    <col min="5386" max="5632" width="9.140625" style="100"/>
    <col min="5633" max="5633" width="8.140625" style="100" customWidth="1"/>
    <col min="5634" max="5634" width="41" style="100" customWidth="1"/>
    <col min="5635" max="5641" width="32.85546875" style="100" customWidth="1"/>
    <col min="5642" max="5888" width="9.140625" style="100"/>
    <col min="5889" max="5889" width="8.140625" style="100" customWidth="1"/>
    <col min="5890" max="5890" width="41" style="100" customWidth="1"/>
    <col min="5891" max="5897" width="32.85546875" style="100" customWidth="1"/>
    <col min="5898" max="6144" width="9.140625" style="100"/>
    <col min="6145" max="6145" width="8.140625" style="100" customWidth="1"/>
    <col min="6146" max="6146" width="41" style="100" customWidth="1"/>
    <col min="6147" max="6153" width="32.85546875" style="100" customWidth="1"/>
    <col min="6154" max="6400" width="9.140625" style="100"/>
    <col min="6401" max="6401" width="8.140625" style="100" customWidth="1"/>
    <col min="6402" max="6402" width="41" style="100" customWidth="1"/>
    <col min="6403" max="6409" width="32.85546875" style="100" customWidth="1"/>
    <col min="6410" max="6656" width="9.140625" style="100"/>
    <col min="6657" max="6657" width="8.140625" style="100" customWidth="1"/>
    <col min="6658" max="6658" width="41" style="100" customWidth="1"/>
    <col min="6659" max="6665" width="32.85546875" style="100" customWidth="1"/>
    <col min="6666" max="6912" width="9.140625" style="100"/>
    <col min="6913" max="6913" width="8.140625" style="100" customWidth="1"/>
    <col min="6914" max="6914" width="41" style="100" customWidth="1"/>
    <col min="6915" max="6921" width="32.85546875" style="100" customWidth="1"/>
    <col min="6922" max="7168" width="9.140625" style="100"/>
    <col min="7169" max="7169" width="8.140625" style="100" customWidth="1"/>
    <col min="7170" max="7170" width="41" style="100" customWidth="1"/>
    <col min="7171" max="7177" width="32.85546875" style="100" customWidth="1"/>
    <col min="7178" max="7424" width="9.140625" style="100"/>
    <col min="7425" max="7425" width="8.140625" style="100" customWidth="1"/>
    <col min="7426" max="7426" width="41" style="100" customWidth="1"/>
    <col min="7427" max="7433" width="32.85546875" style="100" customWidth="1"/>
    <col min="7434" max="7680" width="9.140625" style="100"/>
    <col min="7681" max="7681" width="8.140625" style="100" customWidth="1"/>
    <col min="7682" max="7682" width="41" style="100" customWidth="1"/>
    <col min="7683" max="7689" width="32.85546875" style="100" customWidth="1"/>
    <col min="7690" max="7936" width="9.140625" style="100"/>
    <col min="7937" max="7937" width="8.140625" style="100" customWidth="1"/>
    <col min="7938" max="7938" width="41" style="100" customWidth="1"/>
    <col min="7939" max="7945" width="32.85546875" style="100" customWidth="1"/>
    <col min="7946" max="8192" width="9.140625" style="100"/>
    <col min="8193" max="8193" width="8.140625" style="100" customWidth="1"/>
    <col min="8194" max="8194" width="41" style="100" customWidth="1"/>
    <col min="8195" max="8201" width="32.85546875" style="100" customWidth="1"/>
    <col min="8202" max="8448" width="9.140625" style="100"/>
    <col min="8449" max="8449" width="8.140625" style="100" customWidth="1"/>
    <col min="8450" max="8450" width="41" style="100" customWidth="1"/>
    <col min="8451" max="8457" width="32.85546875" style="100" customWidth="1"/>
    <col min="8458" max="8704" width="9.140625" style="100"/>
    <col min="8705" max="8705" width="8.140625" style="100" customWidth="1"/>
    <col min="8706" max="8706" width="41" style="100" customWidth="1"/>
    <col min="8707" max="8713" width="32.85546875" style="100" customWidth="1"/>
    <col min="8714" max="8960" width="9.140625" style="100"/>
    <col min="8961" max="8961" width="8.140625" style="100" customWidth="1"/>
    <col min="8962" max="8962" width="41" style="100" customWidth="1"/>
    <col min="8963" max="8969" width="32.85546875" style="100" customWidth="1"/>
    <col min="8970" max="9216" width="9.140625" style="100"/>
    <col min="9217" max="9217" width="8.140625" style="100" customWidth="1"/>
    <col min="9218" max="9218" width="41" style="100" customWidth="1"/>
    <col min="9219" max="9225" width="32.85546875" style="100" customWidth="1"/>
    <col min="9226" max="9472" width="9.140625" style="100"/>
    <col min="9473" max="9473" width="8.140625" style="100" customWidth="1"/>
    <col min="9474" max="9474" width="41" style="100" customWidth="1"/>
    <col min="9475" max="9481" width="32.85546875" style="100" customWidth="1"/>
    <col min="9482" max="9728" width="9.140625" style="100"/>
    <col min="9729" max="9729" width="8.140625" style="100" customWidth="1"/>
    <col min="9730" max="9730" width="41" style="100" customWidth="1"/>
    <col min="9731" max="9737" width="32.85546875" style="100" customWidth="1"/>
    <col min="9738" max="9984" width="9.140625" style="100"/>
    <col min="9985" max="9985" width="8.140625" style="100" customWidth="1"/>
    <col min="9986" max="9986" width="41" style="100" customWidth="1"/>
    <col min="9987" max="9993" width="32.85546875" style="100" customWidth="1"/>
    <col min="9994" max="10240" width="9.140625" style="100"/>
    <col min="10241" max="10241" width="8.140625" style="100" customWidth="1"/>
    <col min="10242" max="10242" width="41" style="100" customWidth="1"/>
    <col min="10243" max="10249" width="32.85546875" style="100" customWidth="1"/>
    <col min="10250" max="10496" width="9.140625" style="100"/>
    <col min="10497" max="10497" width="8.140625" style="100" customWidth="1"/>
    <col min="10498" max="10498" width="41" style="100" customWidth="1"/>
    <col min="10499" max="10505" width="32.85546875" style="100" customWidth="1"/>
    <col min="10506" max="10752" width="9.140625" style="100"/>
    <col min="10753" max="10753" width="8.140625" style="100" customWidth="1"/>
    <col min="10754" max="10754" width="41" style="100" customWidth="1"/>
    <col min="10755" max="10761" width="32.85546875" style="100" customWidth="1"/>
    <col min="10762" max="11008" width="9.140625" style="100"/>
    <col min="11009" max="11009" width="8.140625" style="100" customWidth="1"/>
    <col min="11010" max="11010" width="41" style="100" customWidth="1"/>
    <col min="11011" max="11017" width="32.85546875" style="100" customWidth="1"/>
    <col min="11018" max="11264" width="9.140625" style="100"/>
    <col min="11265" max="11265" width="8.140625" style="100" customWidth="1"/>
    <col min="11266" max="11266" width="41" style="100" customWidth="1"/>
    <col min="11267" max="11273" width="32.85546875" style="100" customWidth="1"/>
    <col min="11274" max="11520" width="9.140625" style="100"/>
    <col min="11521" max="11521" width="8.140625" style="100" customWidth="1"/>
    <col min="11522" max="11522" width="41" style="100" customWidth="1"/>
    <col min="11523" max="11529" width="32.85546875" style="100" customWidth="1"/>
    <col min="11530" max="11776" width="9.140625" style="100"/>
    <col min="11777" max="11777" width="8.140625" style="100" customWidth="1"/>
    <col min="11778" max="11778" width="41" style="100" customWidth="1"/>
    <col min="11779" max="11785" width="32.85546875" style="100" customWidth="1"/>
    <col min="11786" max="12032" width="9.140625" style="100"/>
    <col min="12033" max="12033" width="8.140625" style="100" customWidth="1"/>
    <col min="12034" max="12034" width="41" style="100" customWidth="1"/>
    <col min="12035" max="12041" width="32.85546875" style="100" customWidth="1"/>
    <col min="12042" max="12288" width="9.140625" style="100"/>
    <col min="12289" max="12289" width="8.140625" style="100" customWidth="1"/>
    <col min="12290" max="12290" width="41" style="100" customWidth="1"/>
    <col min="12291" max="12297" width="32.85546875" style="100" customWidth="1"/>
    <col min="12298" max="12544" width="9.140625" style="100"/>
    <col min="12545" max="12545" width="8.140625" style="100" customWidth="1"/>
    <col min="12546" max="12546" width="41" style="100" customWidth="1"/>
    <col min="12547" max="12553" width="32.85546875" style="100" customWidth="1"/>
    <col min="12554" max="12800" width="9.140625" style="100"/>
    <col min="12801" max="12801" width="8.140625" style="100" customWidth="1"/>
    <col min="12802" max="12802" width="41" style="100" customWidth="1"/>
    <col min="12803" max="12809" width="32.85546875" style="100" customWidth="1"/>
    <col min="12810" max="13056" width="9.140625" style="100"/>
    <col min="13057" max="13057" width="8.140625" style="100" customWidth="1"/>
    <col min="13058" max="13058" width="41" style="100" customWidth="1"/>
    <col min="13059" max="13065" width="32.85546875" style="100" customWidth="1"/>
    <col min="13066" max="13312" width="9.140625" style="100"/>
    <col min="13313" max="13313" width="8.140625" style="100" customWidth="1"/>
    <col min="13314" max="13314" width="41" style="100" customWidth="1"/>
    <col min="13315" max="13321" width="32.85546875" style="100" customWidth="1"/>
    <col min="13322" max="13568" width="9.140625" style="100"/>
    <col min="13569" max="13569" width="8.140625" style="100" customWidth="1"/>
    <col min="13570" max="13570" width="41" style="100" customWidth="1"/>
    <col min="13571" max="13577" width="32.85546875" style="100" customWidth="1"/>
    <col min="13578" max="13824" width="9.140625" style="100"/>
    <col min="13825" max="13825" width="8.140625" style="100" customWidth="1"/>
    <col min="13826" max="13826" width="41" style="100" customWidth="1"/>
    <col min="13827" max="13833" width="32.85546875" style="100" customWidth="1"/>
    <col min="13834" max="14080" width="9.140625" style="100"/>
    <col min="14081" max="14081" width="8.140625" style="100" customWidth="1"/>
    <col min="14082" max="14082" width="41" style="100" customWidth="1"/>
    <col min="14083" max="14089" width="32.85546875" style="100" customWidth="1"/>
    <col min="14090" max="14336" width="9.140625" style="100"/>
    <col min="14337" max="14337" width="8.140625" style="100" customWidth="1"/>
    <col min="14338" max="14338" width="41" style="100" customWidth="1"/>
    <col min="14339" max="14345" width="32.85546875" style="100" customWidth="1"/>
    <col min="14346" max="14592" width="9.140625" style="100"/>
    <col min="14593" max="14593" width="8.140625" style="100" customWidth="1"/>
    <col min="14594" max="14594" width="41" style="100" customWidth="1"/>
    <col min="14595" max="14601" width="32.85546875" style="100" customWidth="1"/>
    <col min="14602" max="14848" width="9.140625" style="100"/>
    <col min="14849" max="14849" width="8.140625" style="100" customWidth="1"/>
    <col min="14850" max="14850" width="41" style="100" customWidth="1"/>
    <col min="14851" max="14857" width="32.85546875" style="100" customWidth="1"/>
    <col min="14858" max="15104" width="9.140625" style="100"/>
    <col min="15105" max="15105" width="8.140625" style="100" customWidth="1"/>
    <col min="15106" max="15106" width="41" style="100" customWidth="1"/>
    <col min="15107" max="15113" width="32.85546875" style="100" customWidth="1"/>
    <col min="15114" max="15360" width="9.140625" style="100"/>
    <col min="15361" max="15361" width="8.140625" style="100" customWidth="1"/>
    <col min="15362" max="15362" width="41" style="100" customWidth="1"/>
    <col min="15363" max="15369" width="32.85546875" style="100" customWidth="1"/>
    <col min="15370" max="15616" width="9.140625" style="100"/>
    <col min="15617" max="15617" width="8.140625" style="100" customWidth="1"/>
    <col min="15618" max="15618" width="41" style="100" customWidth="1"/>
    <col min="15619" max="15625" width="32.85546875" style="100" customWidth="1"/>
    <col min="15626" max="15872" width="9.140625" style="100"/>
    <col min="15873" max="15873" width="8.140625" style="100" customWidth="1"/>
    <col min="15874" max="15874" width="41" style="100" customWidth="1"/>
    <col min="15875" max="15881" width="32.85546875" style="100" customWidth="1"/>
    <col min="15882" max="16128" width="9.140625" style="100"/>
    <col min="16129" max="16129" width="8.140625" style="100" customWidth="1"/>
    <col min="16130" max="16130" width="41" style="100" customWidth="1"/>
    <col min="16131" max="16137" width="32.85546875" style="100" customWidth="1"/>
    <col min="16138" max="16384" width="9.140625" style="100"/>
  </cols>
  <sheetData>
    <row r="1" spans="1:9" x14ac:dyDescent="0.25">
      <c r="A1" s="245" t="s">
        <v>253</v>
      </c>
      <c r="B1" s="245"/>
      <c r="C1" s="245"/>
      <c r="D1" s="245"/>
      <c r="E1" s="245"/>
      <c r="F1" s="245"/>
      <c r="G1" s="245"/>
      <c r="H1" s="245"/>
      <c r="I1" s="245"/>
    </row>
    <row r="2" spans="1:9" x14ac:dyDescent="0.25">
      <c r="A2" s="244" t="s">
        <v>71</v>
      </c>
      <c r="B2" s="244"/>
      <c r="C2" s="244"/>
      <c r="D2" s="244"/>
      <c r="E2" s="244"/>
      <c r="F2" s="244"/>
      <c r="G2" s="244"/>
      <c r="H2" s="244"/>
      <c r="I2" s="244"/>
    </row>
    <row r="3" spans="1:9" ht="11.25" customHeight="1" x14ac:dyDescent="0.25">
      <c r="A3" s="241" t="s">
        <v>197</v>
      </c>
      <c r="B3" s="241"/>
      <c r="C3" s="241"/>
      <c r="D3" s="241"/>
      <c r="E3" s="241"/>
      <c r="F3" s="241"/>
      <c r="G3" s="241"/>
      <c r="H3" s="241"/>
      <c r="I3" s="241"/>
    </row>
    <row r="4" spans="1:9" ht="12" customHeight="1" thickBot="1" x14ac:dyDescent="0.3">
      <c r="A4" s="246" t="s">
        <v>199</v>
      </c>
      <c r="B4" s="246"/>
      <c r="C4" s="246"/>
      <c r="D4" s="246"/>
      <c r="E4" s="246"/>
      <c r="F4" s="246"/>
      <c r="G4" s="246"/>
      <c r="H4" s="246"/>
      <c r="I4" s="246"/>
    </row>
    <row r="5" spans="1:9" ht="36.75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5" t="s">
        <v>157</v>
      </c>
      <c r="I5" s="116" t="s">
        <v>158</v>
      </c>
    </row>
    <row r="6" spans="1:9" x14ac:dyDescent="0.25">
      <c r="A6" s="117" t="s">
        <v>73</v>
      </c>
      <c r="B6" s="105" t="s">
        <v>159</v>
      </c>
      <c r="C6" s="102">
        <v>1694670</v>
      </c>
      <c r="D6" s="102">
        <v>780000</v>
      </c>
      <c r="E6" s="102">
        <v>220498419</v>
      </c>
      <c r="F6" s="102"/>
      <c r="G6" s="102"/>
      <c r="H6" s="102"/>
      <c r="I6" s="110">
        <f>C6+D6+E6+F6+G6+H6</f>
        <v>222973089</v>
      </c>
    </row>
    <row r="7" spans="1:9" x14ac:dyDescent="0.25">
      <c r="A7" s="118" t="s">
        <v>75</v>
      </c>
      <c r="B7" s="104" t="s">
        <v>160</v>
      </c>
      <c r="C7" s="103"/>
      <c r="D7" s="103"/>
      <c r="E7" s="103"/>
      <c r="F7" s="103"/>
      <c r="G7" s="103">
        <v>24548454</v>
      </c>
      <c r="H7" s="103"/>
      <c r="I7" s="109">
        <f t="shared" ref="I7:I29" si="0">C7+D7+E7+F7+G7+H7</f>
        <v>24548454</v>
      </c>
    </row>
    <row r="8" spans="1:9" x14ac:dyDescent="0.25">
      <c r="A8" s="118" t="s">
        <v>77</v>
      </c>
      <c r="B8" s="104" t="s">
        <v>161</v>
      </c>
      <c r="C8" s="103"/>
      <c r="D8" s="103"/>
      <c r="E8" s="103"/>
      <c r="F8" s="103"/>
      <c r="G8" s="103"/>
      <c r="H8" s="103"/>
      <c r="I8" s="109">
        <f t="shared" si="0"/>
        <v>0</v>
      </c>
    </row>
    <row r="9" spans="1:9" x14ac:dyDescent="0.25">
      <c r="A9" s="118" t="s">
        <v>78</v>
      </c>
      <c r="B9" s="104" t="s">
        <v>162</v>
      </c>
      <c r="C9" s="103"/>
      <c r="D9" s="103"/>
      <c r="E9" s="103">
        <v>4390254</v>
      </c>
      <c r="F9" s="103"/>
      <c r="G9" s="103"/>
      <c r="H9" s="103"/>
      <c r="I9" s="109">
        <f t="shared" si="0"/>
        <v>4390254</v>
      </c>
    </row>
    <row r="10" spans="1:9" x14ac:dyDescent="0.25">
      <c r="A10" s="118" t="s">
        <v>79</v>
      </c>
      <c r="B10" s="104" t="s">
        <v>163</v>
      </c>
      <c r="C10" s="103"/>
      <c r="D10" s="103"/>
      <c r="E10" s="103"/>
      <c r="F10" s="103"/>
      <c r="G10" s="103"/>
      <c r="H10" s="103"/>
      <c r="I10" s="109">
        <f t="shared" si="0"/>
        <v>0</v>
      </c>
    </row>
    <row r="11" spans="1:9" ht="22.5" x14ac:dyDescent="0.25">
      <c r="A11" s="118" t="s">
        <v>80</v>
      </c>
      <c r="B11" s="104" t="s">
        <v>164</v>
      </c>
      <c r="C11" s="103"/>
      <c r="D11" s="103"/>
      <c r="E11" s="103"/>
      <c r="F11" s="103"/>
      <c r="G11" s="103"/>
      <c r="H11" s="103"/>
      <c r="I11" s="109">
        <f t="shared" si="0"/>
        <v>0</v>
      </c>
    </row>
    <row r="12" spans="1:9" x14ac:dyDescent="0.25">
      <c r="A12" s="118" t="s">
        <v>81</v>
      </c>
      <c r="B12" s="104" t="s">
        <v>165</v>
      </c>
      <c r="C12" s="103"/>
      <c r="D12" s="103"/>
      <c r="E12" s="103">
        <v>8250874</v>
      </c>
      <c r="F12" s="103"/>
      <c r="G12" s="103"/>
      <c r="H12" s="103"/>
      <c r="I12" s="109">
        <f t="shared" si="0"/>
        <v>8250874</v>
      </c>
    </row>
    <row r="13" spans="1:9" x14ac:dyDescent="0.25">
      <c r="A13" s="117" t="s">
        <v>82</v>
      </c>
      <c r="B13" s="105" t="s">
        <v>166</v>
      </c>
      <c r="C13" s="102">
        <f>SUM(C7:C12)</f>
        <v>0</v>
      </c>
      <c r="D13" s="102">
        <f t="shared" ref="D13:H13" si="1">SUM(D7:D12)</f>
        <v>0</v>
      </c>
      <c r="E13" s="102">
        <f t="shared" si="1"/>
        <v>12641128</v>
      </c>
      <c r="F13" s="102">
        <f t="shared" si="1"/>
        <v>0</v>
      </c>
      <c r="G13" s="102">
        <f t="shared" si="1"/>
        <v>24548454</v>
      </c>
      <c r="H13" s="102">
        <f t="shared" si="1"/>
        <v>0</v>
      </c>
      <c r="I13" s="110">
        <f t="shared" si="0"/>
        <v>37189582</v>
      </c>
    </row>
    <row r="14" spans="1:9" x14ac:dyDescent="0.25">
      <c r="A14" s="118" t="s">
        <v>83</v>
      </c>
      <c r="B14" s="104" t="s">
        <v>167</v>
      </c>
      <c r="C14" s="103"/>
      <c r="D14" s="103"/>
      <c r="E14" s="103"/>
      <c r="F14" s="103"/>
      <c r="G14" s="103"/>
      <c r="H14" s="103"/>
      <c r="I14" s="109">
        <f t="shared" si="0"/>
        <v>0</v>
      </c>
    </row>
    <row r="15" spans="1:9" x14ac:dyDescent="0.25">
      <c r="A15" s="118" t="s">
        <v>84</v>
      </c>
      <c r="B15" s="104" t="s">
        <v>168</v>
      </c>
      <c r="C15" s="103"/>
      <c r="D15" s="103"/>
      <c r="E15" s="103">
        <v>1693313</v>
      </c>
      <c r="F15" s="103"/>
      <c r="G15" s="103"/>
      <c r="H15" s="103"/>
      <c r="I15" s="109">
        <f t="shared" si="0"/>
        <v>1693313</v>
      </c>
    </row>
    <row r="16" spans="1:9" x14ac:dyDescent="0.25">
      <c r="A16" s="118" t="s">
        <v>85</v>
      </c>
      <c r="B16" s="104" t="s">
        <v>169</v>
      </c>
      <c r="C16" s="103"/>
      <c r="D16" s="103"/>
      <c r="E16" s="103"/>
      <c r="F16" s="103"/>
      <c r="G16" s="103">
        <v>20158200</v>
      </c>
      <c r="H16" s="103"/>
      <c r="I16" s="109">
        <f t="shared" si="0"/>
        <v>20158200</v>
      </c>
    </row>
    <row r="17" spans="1:9" ht="22.5" x14ac:dyDescent="0.25">
      <c r="A17" s="118" t="s">
        <v>86</v>
      </c>
      <c r="B17" s="104" t="s">
        <v>170</v>
      </c>
      <c r="C17" s="103"/>
      <c r="D17" s="103"/>
      <c r="E17" s="103"/>
      <c r="F17" s="103"/>
      <c r="G17" s="103"/>
      <c r="H17" s="103"/>
      <c r="I17" s="109">
        <f t="shared" si="0"/>
        <v>0</v>
      </c>
    </row>
    <row r="18" spans="1:9" x14ac:dyDescent="0.25">
      <c r="A18" s="118" t="s">
        <v>87</v>
      </c>
      <c r="B18" s="104" t="s">
        <v>171</v>
      </c>
      <c r="C18" s="103"/>
      <c r="D18" s="103"/>
      <c r="E18" s="103">
        <v>8250874</v>
      </c>
      <c r="F18" s="103"/>
      <c r="G18" s="103">
        <v>4390254</v>
      </c>
      <c r="H18" s="103"/>
      <c r="I18" s="109">
        <f t="shared" si="0"/>
        <v>12641128</v>
      </c>
    </row>
    <row r="19" spans="1:9" x14ac:dyDescent="0.25">
      <c r="A19" s="117" t="s">
        <v>88</v>
      </c>
      <c r="B19" s="105" t="s">
        <v>172</v>
      </c>
      <c r="C19" s="102">
        <f>SUM(C14:C18)</f>
        <v>0</v>
      </c>
      <c r="D19" s="102">
        <f t="shared" ref="D19:H19" si="2">SUM(D14:D18)</f>
        <v>0</v>
      </c>
      <c r="E19" s="102">
        <f t="shared" si="2"/>
        <v>9944187</v>
      </c>
      <c r="F19" s="102">
        <f t="shared" si="2"/>
        <v>0</v>
      </c>
      <c r="G19" s="102">
        <f t="shared" si="2"/>
        <v>24548454</v>
      </c>
      <c r="H19" s="102">
        <f t="shared" si="2"/>
        <v>0</v>
      </c>
      <c r="I19" s="110">
        <f t="shared" si="0"/>
        <v>34492641</v>
      </c>
    </row>
    <row r="20" spans="1:9" x14ac:dyDescent="0.25">
      <c r="A20" s="117" t="s">
        <v>89</v>
      </c>
      <c r="B20" s="105" t="s">
        <v>173</v>
      </c>
      <c r="C20" s="102">
        <f>C6+C13-C19</f>
        <v>1694670</v>
      </c>
      <c r="D20" s="102">
        <f t="shared" ref="D20:H20" si="3">D6+D13-D19</f>
        <v>780000</v>
      </c>
      <c r="E20" s="102">
        <f t="shared" si="3"/>
        <v>223195360</v>
      </c>
      <c r="F20" s="102">
        <f t="shared" si="3"/>
        <v>0</v>
      </c>
      <c r="G20" s="102">
        <f t="shared" si="3"/>
        <v>0</v>
      </c>
      <c r="H20" s="102">
        <f t="shared" si="3"/>
        <v>0</v>
      </c>
      <c r="I20" s="110">
        <f t="shared" si="0"/>
        <v>225670030</v>
      </c>
    </row>
    <row r="21" spans="1:9" x14ac:dyDescent="0.25">
      <c r="A21" s="117" t="s">
        <v>90</v>
      </c>
      <c r="B21" s="105" t="s">
        <v>174</v>
      </c>
      <c r="C21" s="102">
        <v>1549718</v>
      </c>
      <c r="D21" s="102">
        <v>410523</v>
      </c>
      <c r="E21" s="102">
        <v>185290741</v>
      </c>
      <c r="F21" s="102"/>
      <c r="G21" s="102"/>
      <c r="H21" s="102"/>
      <c r="I21" s="110">
        <f t="shared" si="0"/>
        <v>187250982</v>
      </c>
    </row>
    <row r="22" spans="1:9" x14ac:dyDescent="0.25">
      <c r="A22" s="118" t="s">
        <v>91</v>
      </c>
      <c r="B22" s="104" t="s">
        <v>175</v>
      </c>
      <c r="C22" s="103">
        <v>48001</v>
      </c>
      <c r="D22" s="103">
        <v>23400</v>
      </c>
      <c r="E22" s="103">
        <v>11508422</v>
      </c>
      <c r="F22" s="103"/>
      <c r="G22" s="103"/>
      <c r="H22" s="103"/>
      <c r="I22" s="109">
        <f t="shared" si="0"/>
        <v>11579823</v>
      </c>
    </row>
    <row r="23" spans="1:9" x14ac:dyDescent="0.25">
      <c r="A23" s="118" t="s">
        <v>92</v>
      </c>
      <c r="B23" s="104" t="s">
        <v>176</v>
      </c>
      <c r="C23" s="103"/>
      <c r="D23" s="103"/>
      <c r="E23" s="103">
        <v>1565872</v>
      </c>
      <c r="F23" s="103"/>
      <c r="G23" s="103"/>
      <c r="H23" s="103"/>
      <c r="I23" s="109">
        <f t="shared" si="0"/>
        <v>1565872</v>
      </c>
    </row>
    <row r="24" spans="1:9" ht="13.5" customHeight="1" x14ac:dyDescent="0.25">
      <c r="A24" s="117" t="s">
        <v>93</v>
      </c>
      <c r="B24" s="105" t="s">
        <v>177</v>
      </c>
      <c r="C24" s="102">
        <f>C21+C22-C23</f>
        <v>1597719</v>
      </c>
      <c r="D24" s="102">
        <f t="shared" ref="D24:H24" si="4">D21+D22-D23</f>
        <v>433923</v>
      </c>
      <c r="E24" s="102">
        <f t="shared" si="4"/>
        <v>195233291</v>
      </c>
      <c r="F24" s="102">
        <f t="shared" si="4"/>
        <v>0</v>
      </c>
      <c r="G24" s="102">
        <f t="shared" si="4"/>
        <v>0</v>
      </c>
      <c r="H24" s="102">
        <f t="shared" si="4"/>
        <v>0</v>
      </c>
      <c r="I24" s="110">
        <f t="shared" si="0"/>
        <v>197264933</v>
      </c>
    </row>
    <row r="25" spans="1:9" x14ac:dyDescent="0.25">
      <c r="A25" s="117" t="s">
        <v>95</v>
      </c>
      <c r="B25" s="105" t="s">
        <v>178</v>
      </c>
      <c r="C25" s="102"/>
      <c r="D25" s="102"/>
      <c r="E25" s="102"/>
      <c r="F25" s="102"/>
      <c r="G25" s="102"/>
      <c r="H25" s="102"/>
      <c r="I25" s="110">
        <f t="shared" si="0"/>
        <v>0</v>
      </c>
    </row>
    <row r="26" spans="1:9" x14ac:dyDescent="0.25">
      <c r="A26" s="118" t="s">
        <v>97</v>
      </c>
      <c r="B26" s="104" t="s">
        <v>179</v>
      </c>
      <c r="C26" s="103"/>
      <c r="D26" s="103"/>
      <c r="E26" s="103"/>
      <c r="F26" s="103"/>
      <c r="G26" s="103"/>
      <c r="H26" s="103"/>
      <c r="I26" s="109">
        <f t="shared" si="0"/>
        <v>0</v>
      </c>
    </row>
    <row r="27" spans="1:9" x14ac:dyDescent="0.25">
      <c r="A27" s="118" t="s">
        <v>98</v>
      </c>
      <c r="B27" s="104" t="s">
        <v>180</v>
      </c>
      <c r="C27" s="103"/>
      <c r="D27" s="103"/>
      <c r="E27" s="103"/>
      <c r="F27" s="103"/>
      <c r="G27" s="103"/>
      <c r="H27" s="103"/>
      <c r="I27" s="109">
        <f t="shared" si="0"/>
        <v>0</v>
      </c>
    </row>
    <row r="28" spans="1:9" ht="12.75" customHeight="1" x14ac:dyDescent="0.25">
      <c r="A28" s="117" t="s">
        <v>100</v>
      </c>
      <c r="B28" s="105" t="s">
        <v>181</v>
      </c>
      <c r="C28" s="102">
        <f>SUM(C25:C27)</f>
        <v>0</v>
      </c>
      <c r="D28" s="102">
        <f t="shared" ref="D28:H28" si="5">SUM(D25:D27)</f>
        <v>0</v>
      </c>
      <c r="E28" s="102">
        <f t="shared" si="5"/>
        <v>0</v>
      </c>
      <c r="F28" s="102">
        <f t="shared" si="5"/>
        <v>0</v>
      </c>
      <c r="G28" s="102">
        <f t="shared" si="5"/>
        <v>0</v>
      </c>
      <c r="H28" s="102">
        <f t="shared" si="5"/>
        <v>0</v>
      </c>
      <c r="I28" s="110">
        <f t="shared" si="0"/>
        <v>0</v>
      </c>
    </row>
    <row r="29" spans="1:9" ht="12" thickBot="1" x14ac:dyDescent="0.3">
      <c r="A29" s="117" t="s">
        <v>102</v>
      </c>
      <c r="B29" s="105" t="s">
        <v>182</v>
      </c>
      <c r="C29" s="102">
        <f>C24+C28</f>
        <v>1597719</v>
      </c>
      <c r="D29" s="102">
        <f t="shared" ref="D29:H29" si="6">D24+D28</f>
        <v>433923</v>
      </c>
      <c r="E29" s="102">
        <f t="shared" si="6"/>
        <v>195233291</v>
      </c>
      <c r="F29" s="102">
        <f t="shared" si="6"/>
        <v>0</v>
      </c>
      <c r="G29" s="102">
        <f t="shared" si="6"/>
        <v>0</v>
      </c>
      <c r="H29" s="102">
        <f t="shared" si="6"/>
        <v>0</v>
      </c>
      <c r="I29" s="110">
        <f t="shared" si="0"/>
        <v>197264933</v>
      </c>
    </row>
    <row r="30" spans="1:9" ht="12" thickBot="1" x14ac:dyDescent="0.3">
      <c r="A30" s="106" t="s">
        <v>104</v>
      </c>
      <c r="B30" s="107" t="s">
        <v>183</v>
      </c>
      <c r="C30" s="108">
        <f>C20-C29</f>
        <v>96951</v>
      </c>
      <c r="D30" s="108">
        <f t="shared" ref="D30:H30" si="7">D20-D29</f>
        <v>346077</v>
      </c>
      <c r="E30" s="108">
        <f t="shared" si="7"/>
        <v>27962069</v>
      </c>
      <c r="F30" s="108">
        <f t="shared" si="7"/>
        <v>0</v>
      </c>
      <c r="G30" s="108">
        <f t="shared" si="7"/>
        <v>0</v>
      </c>
      <c r="H30" s="108">
        <f t="shared" si="7"/>
        <v>0</v>
      </c>
      <c r="I30" s="111">
        <f>C30+D30+E30+F30+G30+H30</f>
        <v>28405097</v>
      </c>
    </row>
    <row r="31" spans="1:9" ht="12" thickBot="1" x14ac:dyDescent="0.3">
      <c r="A31" s="119" t="s">
        <v>106</v>
      </c>
      <c r="B31" s="120" t="s">
        <v>184</v>
      </c>
      <c r="C31" s="121">
        <v>1394670</v>
      </c>
      <c r="D31" s="121"/>
      <c r="E31" s="121">
        <v>161405216</v>
      </c>
      <c r="F31" s="121"/>
      <c r="G31" s="121"/>
      <c r="H31" s="121"/>
      <c r="I31" s="112">
        <f>C31+D31+E31+F31+G31+H31</f>
        <v>162799886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  <pageSetUpPr fitToPage="1"/>
  </sheetPr>
  <dimension ref="A1:I32"/>
  <sheetViews>
    <sheetView workbookViewId="0">
      <selection activeCell="A5" sqref="A5:I31"/>
    </sheetView>
  </sheetViews>
  <sheetFormatPr defaultRowHeight="11.25" x14ac:dyDescent="0.2"/>
  <cols>
    <col min="1" max="1" width="5.42578125" style="123" customWidth="1"/>
    <col min="2" max="2" width="44.28515625" style="123" customWidth="1"/>
    <col min="3" max="9" width="15" style="123" customWidth="1"/>
    <col min="10" max="256" width="9.140625" style="123"/>
    <col min="257" max="257" width="8.140625" style="123" customWidth="1"/>
    <col min="258" max="258" width="41" style="123" customWidth="1"/>
    <col min="259" max="265" width="32.85546875" style="123" customWidth="1"/>
    <col min="266" max="512" width="9.140625" style="123"/>
    <col min="513" max="513" width="8.140625" style="123" customWidth="1"/>
    <col min="514" max="514" width="41" style="123" customWidth="1"/>
    <col min="515" max="521" width="32.85546875" style="123" customWidth="1"/>
    <col min="522" max="768" width="9.140625" style="123"/>
    <col min="769" max="769" width="8.140625" style="123" customWidth="1"/>
    <col min="770" max="770" width="41" style="123" customWidth="1"/>
    <col min="771" max="777" width="32.85546875" style="123" customWidth="1"/>
    <col min="778" max="1024" width="9.140625" style="123"/>
    <col min="1025" max="1025" width="8.140625" style="123" customWidth="1"/>
    <col min="1026" max="1026" width="41" style="123" customWidth="1"/>
    <col min="1027" max="1033" width="32.85546875" style="123" customWidth="1"/>
    <col min="1034" max="1280" width="9.140625" style="123"/>
    <col min="1281" max="1281" width="8.140625" style="123" customWidth="1"/>
    <col min="1282" max="1282" width="41" style="123" customWidth="1"/>
    <col min="1283" max="1289" width="32.85546875" style="123" customWidth="1"/>
    <col min="1290" max="1536" width="9.140625" style="123"/>
    <col min="1537" max="1537" width="8.140625" style="123" customWidth="1"/>
    <col min="1538" max="1538" width="41" style="123" customWidth="1"/>
    <col min="1539" max="1545" width="32.85546875" style="123" customWidth="1"/>
    <col min="1546" max="1792" width="9.140625" style="123"/>
    <col min="1793" max="1793" width="8.140625" style="123" customWidth="1"/>
    <col min="1794" max="1794" width="41" style="123" customWidth="1"/>
    <col min="1795" max="1801" width="32.85546875" style="123" customWidth="1"/>
    <col min="1802" max="2048" width="9.140625" style="123"/>
    <col min="2049" max="2049" width="8.140625" style="123" customWidth="1"/>
    <col min="2050" max="2050" width="41" style="123" customWidth="1"/>
    <col min="2051" max="2057" width="32.85546875" style="123" customWidth="1"/>
    <col min="2058" max="2304" width="9.140625" style="123"/>
    <col min="2305" max="2305" width="8.140625" style="123" customWidth="1"/>
    <col min="2306" max="2306" width="41" style="123" customWidth="1"/>
    <col min="2307" max="2313" width="32.85546875" style="123" customWidth="1"/>
    <col min="2314" max="2560" width="9.140625" style="123"/>
    <col min="2561" max="2561" width="8.140625" style="123" customWidth="1"/>
    <col min="2562" max="2562" width="41" style="123" customWidth="1"/>
    <col min="2563" max="2569" width="32.85546875" style="123" customWidth="1"/>
    <col min="2570" max="2816" width="9.140625" style="123"/>
    <col min="2817" max="2817" width="8.140625" style="123" customWidth="1"/>
    <col min="2818" max="2818" width="41" style="123" customWidth="1"/>
    <col min="2819" max="2825" width="32.85546875" style="123" customWidth="1"/>
    <col min="2826" max="3072" width="9.140625" style="123"/>
    <col min="3073" max="3073" width="8.140625" style="123" customWidth="1"/>
    <col min="3074" max="3074" width="41" style="123" customWidth="1"/>
    <col min="3075" max="3081" width="32.85546875" style="123" customWidth="1"/>
    <col min="3082" max="3328" width="9.140625" style="123"/>
    <col min="3329" max="3329" width="8.140625" style="123" customWidth="1"/>
    <col min="3330" max="3330" width="41" style="123" customWidth="1"/>
    <col min="3331" max="3337" width="32.85546875" style="123" customWidth="1"/>
    <col min="3338" max="3584" width="9.140625" style="123"/>
    <col min="3585" max="3585" width="8.140625" style="123" customWidth="1"/>
    <col min="3586" max="3586" width="41" style="123" customWidth="1"/>
    <col min="3587" max="3593" width="32.85546875" style="123" customWidth="1"/>
    <col min="3594" max="3840" width="9.140625" style="123"/>
    <col min="3841" max="3841" width="8.140625" style="123" customWidth="1"/>
    <col min="3842" max="3842" width="41" style="123" customWidth="1"/>
    <col min="3843" max="3849" width="32.85546875" style="123" customWidth="1"/>
    <col min="3850" max="4096" width="9.140625" style="123"/>
    <col min="4097" max="4097" width="8.140625" style="123" customWidth="1"/>
    <col min="4098" max="4098" width="41" style="123" customWidth="1"/>
    <col min="4099" max="4105" width="32.85546875" style="123" customWidth="1"/>
    <col min="4106" max="4352" width="9.140625" style="123"/>
    <col min="4353" max="4353" width="8.140625" style="123" customWidth="1"/>
    <col min="4354" max="4354" width="41" style="123" customWidth="1"/>
    <col min="4355" max="4361" width="32.85546875" style="123" customWidth="1"/>
    <col min="4362" max="4608" width="9.140625" style="123"/>
    <col min="4609" max="4609" width="8.140625" style="123" customWidth="1"/>
    <col min="4610" max="4610" width="41" style="123" customWidth="1"/>
    <col min="4611" max="4617" width="32.85546875" style="123" customWidth="1"/>
    <col min="4618" max="4864" width="9.140625" style="123"/>
    <col min="4865" max="4865" width="8.140625" style="123" customWidth="1"/>
    <col min="4866" max="4866" width="41" style="123" customWidth="1"/>
    <col min="4867" max="4873" width="32.85546875" style="123" customWidth="1"/>
    <col min="4874" max="5120" width="9.140625" style="123"/>
    <col min="5121" max="5121" width="8.140625" style="123" customWidth="1"/>
    <col min="5122" max="5122" width="41" style="123" customWidth="1"/>
    <col min="5123" max="5129" width="32.85546875" style="123" customWidth="1"/>
    <col min="5130" max="5376" width="9.140625" style="123"/>
    <col min="5377" max="5377" width="8.140625" style="123" customWidth="1"/>
    <col min="5378" max="5378" width="41" style="123" customWidth="1"/>
    <col min="5379" max="5385" width="32.85546875" style="123" customWidth="1"/>
    <col min="5386" max="5632" width="9.140625" style="123"/>
    <col min="5633" max="5633" width="8.140625" style="123" customWidth="1"/>
    <col min="5634" max="5634" width="41" style="123" customWidth="1"/>
    <col min="5635" max="5641" width="32.85546875" style="123" customWidth="1"/>
    <col min="5642" max="5888" width="9.140625" style="123"/>
    <col min="5889" max="5889" width="8.140625" style="123" customWidth="1"/>
    <col min="5890" max="5890" width="41" style="123" customWidth="1"/>
    <col min="5891" max="5897" width="32.85546875" style="123" customWidth="1"/>
    <col min="5898" max="6144" width="9.140625" style="123"/>
    <col min="6145" max="6145" width="8.140625" style="123" customWidth="1"/>
    <col min="6146" max="6146" width="41" style="123" customWidth="1"/>
    <col min="6147" max="6153" width="32.85546875" style="123" customWidth="1"/>
    <col min="6154" max="6400" width="9.140625" style="123"/>
    <col min="6401" max="6401" width="8.140625" style="123" customWidth="1"/>
    <col min="6402" max="6402" width="41" style="123" customWidth="1"/>
    <col min="6403" max="6409" width="32.85546875" style="123" customWidth="1"/>
    <col min="6410" max="6656" width="9.140625" style="123"/>
    <col min="6657" max="6657" width="8.140625" style="123" customWidth="1"/>
    <col min="6658" max="6658" width="41" style="123" customWidth="1"/>
    <col min="6659" max="6665" width="32.85546875" style="123" customWidth="1"/>
    <col min="6666" max="6912" width="9.140625" style="123"/>
    <col min="6913" max="6913" width="8.140625" style="123" customWidth="1"/>
    <col min="6914" max="6914" width="41" style="123" customWidth="1"/>
    <col min="6915" max="6921" width="32.85546875" style="123" customWidth="1"/>
    <col min="6922" max="7168" width="9.140625" style="123"/>
    <col min="7169" max="7169" width="8.140625" style="123" customWidth="1"/>
    <col min="7170" max="7170" width="41" style="123" customWidth="1"/>
    <col min="7171" max="7177" width="32.85546875" style="123" customWidth="1"/>
    <col min="7178" max="7424" width="9.140625" style="123"/>
    <col min="7425" max="7425" width="8.140625" style="123" customWidth="1"/>
    <col min="7426" max="7426" width="41" style="123" customWidth="1"/>
    <col min="7427" max="7433" width="32.85546875" style="123" customWidth="1"/>
    <col min="7434" max="7680" width="9.140625" style="123"/>
    <col min="7681" max="7681" width="8.140625" style="123" customWidth="1"/>
    <col min="7682" max="7682" width="41" style="123" customWidth="1"/>
    <col min="7683" max="7689" width="32.85546875" style="123" customWidth="1"/>
    <col min="7690" max="7936" width="9.140625" style="123"/>
    <col min="7937" max="7937" width="8.140625" style="123" customWidth="1"/>
    <col min="7938" max="7938" width="41" style="123" customWidth="1"/>
    <col min="7939" max="7945" width="32.85546875" style="123" customWidth="1"/>
    <col min="7946" max="8192" width="9.140625" style="123"/>
    <col min="8193" max="8193" width="8.140625" style="123" customWidth="1"/>
    <col min="8194" max="8194" width="41" style="123" customWidth="1"/>
    <col min="8195" max="8201" width="32.85546875" style="123" customWidth="1"/>
    <col min="8202" max="8448" width="9.140625" style="123"/>
    <col min="8449" max="8449" width="8.140625" style="123" customWidth="1"/>
    <col min="8450" max="8450" width="41" style="123" customWidth="1"/>
    <col min="8451" max="8457" width="32.85546875" style="123" customWidth="1"/>
    <col min="8458" max="8704" width="9.140625" style="123"/>
    <col min="8705" max="8705" width="8.140625" style="123" customWidth="1"/>
    <col min="8706" max="8706" width="41" style="123" customWidth="1"/>
    <col min="8707" max="8713" width="32.85546875" style="123" customWidth="1"/>
    <col min="8714" max="8960" width="9.140625" style="123"/>
    <col min="8961" max="8961" width="8.140625" style="123" customWidth="1"/>
    <col min="8962" max="8962" width="41" style="123" customWidth="1"/>
    <col min="8963" max="8969" width="32.85546875" style="123" customWidth="1"/>
    <col min="8970" max="9216" width="9.140625" style="123"/>
    <col min="9217" max="9217" width="8.140625" style="123" customWidth="1"/>
    <col min="9218" max="9218" width="41" style="123" customWidth="1"/>
    <col min="9219" max="9225" width="32.85546875" style="123" customWidth="1"/>
    <col min="9226" max="9472" width="9.140625" style="123"/>
    <col min="9473" max="9473" width="8.140625" style="123" customWidth="1"/>
    <col min="9474" max="9474" width="41" style="123" customWidth="1"/>
    <col min="9475" max="9481" width="32.85546875" style="123" customWidth="1"/>
    <col min="9482" max="9728" width="9.140625" style="123"/>
    <col min="9729" max="9729" width="8.140625" style="123" customWidth="1"/>
    <col min="9730" max="9730" width="41" style="123" customWidth="1"/>
    <col min="9731" max="9737" width="32.85546875" style="123" customWidth="1"/>
    <col min="9738" max="9984" width="9.140625" style="123"/>
    <col min="9985" max="9985" width="8.140625" style="123" customWidth="1"/>
    <col min="9986" max="9986" width="41" style="123" customWidth="1"/>
    <col min="9987" max="9993" width="32.85546875" style="123" customWidth="1"/>
    <col min="9994" max="10240" width="9.140625" style="123"/>
    <col min="10241" max="10241" width="8.140625" style="123" customWidth="1"/>
    <col min="10242" max="10242" width="41" style="123" customWidth="1"/>
    <col min="10243" max="10249" width="32.85546875" style="123" customWidth="1"/>
    <col min="10250" max="10496" width="9.140625" style="123"/>
    <col min="10497" max="10497" width="8.140625" style="123" customWidth="1"/>
    <col min="10498" max="10498" width="41" style="123" customWidth="1"/>
    <col min="10499" max="10505" width="32.85546875" style="123" customWidth="1"/>
    <col min="10506" max="10752" width="9.140625" style="123"/>
    <col min="10753" max="10753" width="8.140625" style="123" customWidth="1"/>
    <col min="10754" max="10754" width="41" style="123" customWidth="1"/>
    <col min="10755" max="10761" width="32.85546875" style="123" customWidth="1"/>
    <col min="10762" max="11008" width="9.140625" style="123"/>
    <col min="11009" max="11009" width="8.140625" style="123" customWidth="1"/>
    <col min="11010" max="11010" width="41" style="123" customWidth="1"/>
    <col min="11011" max="11017" width="32.85546875" style="123" customWidth="1"/>
    <col min="11018" max="11264" width="9.140625" style="123"/>
    <col min="11265" max="11265" width="8.140625" style="123" customWidth="1"/>
    <col min="11266" max="11266" width="41" style="123" customWidth="1"/>
    <col min="11267" max="11273" width="32.85546875" style="123" customWidth="1"/>
    <col min="11274" max="11520" width="9.140625" style="123"/>
    <col min="11521" max="11521" width="8.140625" style="123" customWidth="1"/>
    <col min="11522" max="11522" width="41" style="123" customWidth="1"/>
    <col min="11523" max="11529" width="32.85546875" style="123" customWidth="1"/>
    <col min="11530" max="11776" width="9.140625" style="123"/>
    <col min="11777" max="11777" width="8.140625" style="123" customWidth="1"/>
    <col min="11778" max="11778" width="41" style="123" customWidth="1"/>
    <col min="11779" max="11785" width="32.85546875" style="123" customWidth="1"/>
    <col min="11786" max="12032" width="9.140625" style="123"/>
    <col min="12033" max="12033" width="8.140625" style="123" customWidth="1"/>
    <col min="12034" max="12034" width="41" style="123" customWidth="1"/>
    <col min="12035" max="12041" width="32.85546875" style="123" customWidth="1"/>
    <col min="12042" max="12288" width="9.140625" style="123"/>
    <col min="12289" max="12289" width="8.140625" style="123" customWidth="1"/>
    <col min="12290" max="12290" width="41" style="123" customWidth="1"/>
    <col min="12291" max="12297" width="32.85546875" style="123" customWidth="1"/>
    <col min="12298" max="12544" width="9.140625" style="123"/>
    <col min="12545" max="12545" width="8.140625" style="123" customWidth="1"/>
    <col min="12546" max="12546" width="41" style="123" customWidth="1"/>
    <col min="12547" max="12553" width="32.85546875" style="123" customWidth="1"/>
    <col min="12554" max="12800" width="9.140625" style="123"/>
    <col min="12801" max="12801" width="8.140625" style="123" customWidth="1"/>
    <col min="12802" max="12802" width="41" style="123" customWidth="1"/>
    <col min="12803" max="12809" width="32.85546875" style="123" customWidth="1"/>
    <col min="12810" max="13056" width="9.140625" style="123"/>
    <col min="13057" max="13057" width="8.140625" style="123" customWidth="1"/>
    <col min="13058" max="13058" width="41" style="123" customWidth="1"/>
    <col min="13059" max="13065" width="32.85546875" style="123" customWidth="1"/>
    <col min="13066" max="13312" width="9.140625" style="123"/>
    <col min="13313" max="13313" width="8.140625" style="123" customWidth="1"/>
    <col min="13314" max="13314" width="41" style="123" customWidth="1"/>
    <col min="13315" max="13321" width="32.85546875" style="123" customWidth="1"/>
    <col min="13322" max="13568" width="9.140625" style="123"/>
    <col min="13569" max="13569" width="8.140625" style="123" customWidth="1"/>
    <col min="13570" max="13570" width="41" style="123" customWidth="1"/>
    <col min="13571" max="13577" width="32.85546875" style="123" customWidth="1"/>
    <col min="13578" max="13824" width="9.140625" style="123"/>
    <col min="13825" max="13825" width="8.140625" style="123" customWidth="1"/>
    <col min="13826" max="13826" width="41" style="123" customWidth="1"/>
    <col min="13827" max="13833" width="32.85546875" style="123" customWidth="1"/>
    <col min="13834" max="14080" width="9.140625" style="123"/>
    <col min="14081" max="14081" width="8.140625" style="123" customWidth="1"/>
    <col min="14082" max="14082" width="41" style="123" customWidth="1"/>
    <col min="14083" max="14089" width="32.85546875" style="123" customWidth="1"/>
    <col min="14090" max="14336" width="9.140625" style="123"/>
    <col min="14337" max="14337" width="8.140625" style="123" customWidth="1"/>
    <col min="14338" max="14338" width="41" style="123" customWidth="1"/>
    <col min="14339" max="14345" width="32.85546875" style="123" customWidth="1"/>
    <col min="14346" max="14592" width="9.140625" style="123"/>
    <col min="14593" max="14593" width="8.140625" style="123" customWidth="1"/>
    <col min="14594" max="14594" width="41" style="123" customWidth="1"/>
    <col min="14595" max="14601" width="32.85546875" style="123" customWidth="1"/>
    <col min="14602" max="14848" width="9.140625" style="123"/>
    <col min="14849" max="14849" width="8.140625" style="123" customWidth="1"/>
    <col min="14850" max="14850" width="41" style="123" customWidth="1"/>
    <col min="14851" max="14857" width="32.85546875" style="123" customWidth="1"/>
    <col min="14858" max="15104" width="9.140625" style="123"/>
    <col min="15105" max="15105" width="8.140625" style="123" customWidth="1"/>
    <col min="15106" max="15106" width="41" style="123" customWidth="1"/>
    <col min="15107" max="15113" width="32.85546875" style="123" customWidth="1"/>
    <col min="15114" max="15360" width="9.140625" style="123"/>
    <col min="15361" max="15361" width="8.140625" style="123" customWidth="1"/>
    <col min="15362" max="15362" width="41" style="123" customWidth="1"/>
    <col min="15363" max="15369" width="32.85546875" style="123" customWidth="1"/>
    <col min="15370" max="15616" width="9.140625" style="123"/>
    <col min="15617" max="15617" width="8.140625" style="123" customWidth="1"/>
    <col min="15618" max="15618" width="41" style="123" customWidth="1"/>
    <col min="15619" max="15625" width="32.85546875" style="123" customWidth="1"/>
    <col min="15626" max="15872" width="9.140625" style="123"/>
    <col min="15873" max="15873" width="8.140625" style="123" customWidth="1"/>
    <col min="15874" max="15874" width="41" style="123" customWidth="1"/>
    <col min="15875" max="15881" width="32.85546875" style="123" customWidth="1"/>
    <col min="15882" max="16128" width="9.140625" style="123"/>
    <col min="16129" max="16129" width="8.140625" style="123" customWidth="1"/>
    <col min="16130" max="16130" width="41" style="123" customWidth="1"/>
    <col min="16131" max="16137" width="32.85546875" style="123" customWidth="1"/>
    <col min="16138" max="16384" width="9.140625" style="123"/>
  </cols>
  <sheetData>
    <row r="1" spans="1:9" x14ac:dyDescent="0.2">
      <c r="A1" s="250" t="s">
        <v>254</v>
      </c>
      <c r="B1" s="250"/>
      <c r="C1" s="250"/>
      <c r="D1" s="250"/>
      <c r="E1" s="250"/>
      <c r="F1" s="250"/>
      <c r="G1" s="250"/>
      <c r="H1" s="250"/>
      <c r="I1" s="250"/>
    </row>
    <row r="2" spans="1:9" x14ac:dyDescent="0.2">
      <c r="A2" s="251" t="s">
        <v>202</v>
      </c>
      <c r="B2" s="251"/>
      <c r="C2" s="251"/>
      <c r="D2" s="251"/>
      <c r="E2" s="251"/>
      <c r="F2" s="251"/>
      <c r="G2" s="251"/>
      <c r="H2" s="251"/>
      <c r="I2" s="251"/>
    </row>
    <row r="3" spans="1:9" s="122" customFormat="1" x14ac:dyDescent="0.2">
      <c r="A3" s="247" t="s">
        <v>197</v>
      </c>
      <c r="B3" s="248"/>
      <c r="C3" s="248"/>
      <c r="D3" s="248"/>
      <c r="E3" s="248"/>
      <c r="F3" s="248"/>
      <c r="G3" s="248"/>
      <c r="H3" s="248"/>
      <c r="I3" s="248"/>
    </row>
    <row r="4" spans="1:9" s="122" customFormat="1" ht="12" thickBot="1" x14ac:dyDescent="0.25">
      <c r="A4" s="249" t="s">
        <v>199</v>
      </c>
      <c r="B4" s="249"/>
      <c r="C4" s="249"/>
      <c r="D4" s="249"/>
      <c r="E4" s="249"/>
      <c r="F4" s="249"/>
      <c r="G4" s="249"/>
      <c r="H4" s="249"/>
      <c r="I4" s="249"/>
    </row>
    <row r="5" spans="1:9" s="134" customFormat="1" ht="39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5" t="s">
        <v>157</v>
      </c>
      <c r="I5" s="116" t="s">
        <v>158</v>
      </c>
    </row>
    <row r="6" spans="1:9" s="122" customFormat="1" x14ac:dyDescent="0.2">
      <c r="A6" s="126" t="s">
        <v>73</v>
      </c>
      <c r="B6" s="127" t="s">
        <v>159</v>
      </c>
      <c r="C6" s="102"/>
      <c r="D6" s="102"/>
      <c r="E6" s="102">
        <v>14776513</v>
      </c>
      <c r="F6" s="102"/>
      <c r="G6" s="102"/>
      <c r="H6" s="102"/>
      <c r="I6" s="110">
        <f>C6+D6+E6+F6+G6+H6</f>
        <v>14776513</v>
      </c>
    </row>
    <row r="7" spans="1:9" x14ac:dyDescent="0.2">
      <c r="A7" s="128" t="s">
        <v>75</v>
      </c>
      <c r="B7" s="124" t="s">
        <v>160</v>
      </c>
      <c r="C7" s="103"/>
      <c r="D7" s="103"/>
      <c r="E7" s="103"/>
      <c r="F7" s="103"/>
      <c r="G7" s="103">
        <v>103621</v>
      </c>
      <c r="H7" s="103"/>
      <c r="I7" s="109">
        <f t="shared" ref="I7:I29" si="0">C7+D7+E7+F7+G7+H7</f>
        <v>103621</v>
      </c>
    </row>
    <row r="8" spans="1:9" x14ac:dyDescent="0.2">
      <c r="A8" s="128" t="s">
        <v>77</v>
      </c>
      <c r="B8" s="124" t="s">
        <v>161</v>
      </c>
      <c r="C8" s="103"/>
      <c r="D8" s="103"/>
      <c r="E8" s="103"/>
      <c r="F8" s="103"/>
      <c r="G8" s="103"/>
      <c r="H8" s="103"/>
      <c r="I8" s="109">
        <f t="shared" si="0"/>
        <v>0</v>
      </c>
    </row>
    <row r="9" spans="1:9" x14ac:dyDescent="0.2">
      <c r="A9" s="128" t="s">
        <v>78</v>
      </c>
      <c r="B9" s="124" t="s">
        <v>162</v>
      </c>
      <c r="C9" s="103"/>
      <c r="D9" s="103"/>
      <c r="E9" s="103">
        <v>103621</v>
      </c>
      <c r="F9" s="103"/>
      <c r="G9" s="103"/>
      <c r="H9" s="103"/>
      <c r="I9" s="109">
        <f t="shared" si="0"/>
        <v>103621</v>
      </c>
    </row>
    <row r="10" spans="1:9" x14ac:dyDescent="0.2">
      <c r="A10" s="128" t="s">
        <v>79</v>
      </c>
      <c r="B10" s="124" t="s">
        <v>163</v>
      </c>
      <c r="C10" s="103"/>
      <c r="D10" s="103"/>
      <c r="E10" s="103"/>
      <c r="F10" s="103"/>
      <c r="G10" s="103"/>
      <c r="H10" s="103"/>
      <c r="I10" s="109">
        <f t="shared" si="0"/>
        <v>0</v>
      </c>
    </row>
    <row r="11" spans="1:9" ht="22.5" x14ac:dyDescent="0.2">
      <c r="A11" s="128" t="s">
        <v>80</v>
      </c>
      <c r="B11" s="124" t="s">
        <v>164</v>
      </c>
      <c r="C11" s="103"/>
      <c r="D11" s="103"/>
      <c r="E11" s="103"/>
      <c r="F11" s="103"/>
      <c r="G11" s="103"/>
      <c r="H11" s="103"/>
      <c r="I11" s="109">
        <f t="shared" si="0"/>
        <v>0</v>
      </c>
    </row>
    <row r="12" spans="1:9" x14ac:dyDescent="0.2">
      <c r="A12" s="128" t="s">
        <v>81</v>
      </c>
      <c r="B12" s="124" t="s">
        <v>165</v>
      </c>
      <c r="C12" s="103"/>
      <c r="D12" s="103"/>
      <c r="E12" s="103">
        <v>493621</v>
      </c>
      <c r="F12" s="103"/>
      <c r="G12" s="103"/>
      <c r="H12" s="103"/>
      <c r="I12" s="109">
        <f t="shared" si="0"/>
        <v>493621</v>
      </c>
    </row>
    <row r="13" spans="1:9" x14ac:dyDescent="0.2">
      <c r="A13" s="129" t="s">
        <v>82</v>
      </c>
      <c r="B13" s="125" t="s">
        <v>166</v>
      </c>
      <c r="C13" s="102">
        <f>SUM(C7:C12)</f>
        <v>0</v>
      </c>
      <c r="D13" s="102">
        <f t="shared" ref="D13:H13" si="1">SUM(D7:D12)</f>
        <v>0</v>
      </c>
      <c r="E13" s="102">
        <f t="shared" si="1"/>
        <v>597242</v>
      </c>
      <c r="F13" s="102">
        <f t="shared" si="1"/>
        <v>0</v>
      </c>
      <c r="G13" s="102">
        <f t="shared" si="1"/>
        <v>103621</v>
      </c>
      <c r="H13" s="102">
        <f t="shared" si="1"/>
        <v>0</v>
      </c>
      <c r="I13" s="110">
        <f t="shared" si="0"/>
        <v>700863</v>
      </c>
    </row>
    <row r="14" spans="1:9" x14ac:dyDescent="0.2">
      <c r="A14" s="128" t="s">
        <v>83</v>
      </c>
      <c r="B14" s="124" t="s">
        <v>167</v>
      </c>
      <c r="C14" s="103"/>
      <c r="D14" s="103"/>
      <c r="E14" s="103"/>
      <c r="F14" s="103"/>
      <c r="G14" s="103"/>
      <c r="H14" s="103"/>
      <c r="I14" s="109">
        <f t="shared" si="0"/>
        <v>0</v>
      </c>
    </row>
    <row r="15" spans="1:9" x14ac:dyDescent="0.2">
      <c r="A15" s="128" t="s">
        <v>84</v>
      </c>
      <c r="B15" s="124" t="s">
        <v>168</v>
      </c>
      <c r="C15" s="103"/>
      <c r="D15" s="103"/>
      <c r="E15" s="103"/>
      <c r="F15" s="103"/>
      <c r="G15" s="103"/>
      <c r="H15" s="103"/>
      <c r="I15" s="109">
        <f t="shared" si="0"/>
        <v>0</v>
      </c>
    </row>
    <row r="16" spans="1:9" x14ac:dyDescent="0.2">
      <c r="A16" s="128" t="s">
        <v>85</v>
      </c>
      <c r="B16" s="124" t="s">
        <v>169</v>
      </c>
      <c r="C16" s="103"/>
      <c r="D16" s="103"/>
      <c r="E16" s="103"/>
      <c r="F16" s="103"/>
      <c r="G16" s="103"/>
      <c r="H16" s="103"/>
      <c r="I16" s="109">
        <f t="shared" si="0"/>
        <v>0</v>
      </c>
    </row>
    <row r="17" spans="1:9" ht="24" customHeight="1" x14ac:dyDescent="0.2">
      <c r="A17" s="128" t="s">
        <v>86</v>
      </c>
      <c r="B17" s="124" t="s">
        <v>170</v>
      </c>
      <c r="C17" s="103"/>
      <c r="D17" s="103"/>
      <c r="E17" s="103"/>
      <c r="F17" s="103"/>
      <c r="G17" s="103"/>
      <c r="H17" s="103"/>
      <c r="I17" s="109">
        <f t="shared" si="0"/>
        <v>0</v>
      </c>
    </row>
    <row r="18" spans="1:9" x14ac:dyDescent="0.2">
      <c r="A18" s="128" t="s">
        <v>87</v>
      </c>
      <c r="B18" s="124" t="s">
        <v>171</v>
      </c>
      <c r="C18" s="103"/>
      <c r="D18" s="103"/>
      <c r="E18" s="103">
        <v>493621</v>
      </c>
      <c r="F18" s="103"/>
      <c r="G18" s="103">
        <v>103621</v>
      </c>
      <c r="H18" s="103"/>
      <c r="I18" s="109">
        <f t="shared" si="0"/>
        <v>597242</v>
      </c>
    </row>
    <row r="19" spans="1:9" x14ac:dyDescent="0.2">
      <c r="A19" s="129" t="s">
        <v>88</v>
      </c>
      <c r="B19" s="125" t="s">
        <v>172</v>
      </c>
      <c r="C19" s="102">
        <f>SUM(C14:C18)</f>
        <v>0</v>
      </c>
      <c r="D19" s="102">
        <f t="shared" ref="D19:H19" si="2">SUM(D14:D18)</f>
        <v>0</v>
      </c>
      <c r="E19" s="102">
        <f t="shared" si="2"/>
        <v>493621</v>
      </c>
      <c r="F19" s="102">
        <f t="shared" si="2"/>
        <v>0</v>
      </c>
      <c r="G19" s="102">
        <f t="shared" si="2"/>
        <v>103621</v>
      </c>
      <c r="H19" s="102">
        <f t="shared" si="2"/>
        <v>0</v>
      </c>
      <c r="I19" s="110">
        <f t="shared" si="0"/>
        <v>597242</v>
      </c>
    </row>
    <row r="20" spans="1:9" x14ac:dyDescent="0.2">
      <c r="A20" s="129" t="s">
        <v>89</v>
      </c>
      <c r="B20" s="125" t="s">
        <v>173</v>
      </c>
      <c r="C20" s="102">
        <f>C6+C13-C19</f>
        <v>0</v>
      </c>
      <c r="D20" s="102">
        <f t="shared" ref="D20:H20" si="3">D6+D13-D19</f>
        <v>0</v>
      </c>
      <c r="E20" s="102">
        <f t="shared" si="3"/>
        <v>14880134</v>
      </c>
      <c r="F20" s="102">
        <f t="shared" si="3"/>
        <v>0</v>
      </c>
      <c r="G20" s="102">
        <f t="shared" si="3"/>
        <v>0</v>
      </c>
      <c r="H20" s="102">
        <f t="shared" si="3"/>
        <v>0</v>
      </c>
      <c r="I20" s="110">
        <f t="shared" si="0"/>
        <v>14880134</v>
      </c>
    </row>
    <row r="21" spans="1:9" x14ac:dyDescent="0.2">
      <c r="A21" s="129" t="s">
        <v>90</v>
      </c>
      <c r="B21" s="125" t="s">
        <v>174</v>
      </c>
      <c r="C21" s="102"/>
      <c r="D21" s="102"/>
      <c r="E21" s="102">
        <v>12290973</v>
      </c>
      <c r="F21" s="102"/>
      <c r="G21" s="102"/>
      <c r="H21" s="102"/>
      <c r="I21" s="110">
        <f t="shared" si="0"/>
        <v>12290973</v>
      </c>
    </row>
    <row r="22" spans="1:9" x14ac:dyDescent="0.2">
      <c r="A22" s="128" t="s">
        <v>91</v>
      </c>
      <c r="B22" s="124" t="s">
        <v>175</v>
      </c>
      <c r="C22" s="103"/>
      <c r="D22" s="103"/>
      <c r="E22" s="103">
        <v>762737</v>
      </c>
      <c r="F22" s="103"/>
      <c r="G22" s="103"/>
      <c r="H22" s="103"/>
      <c r="I22" s="109">
        <f t="shared" si="0"/>
        <v>762737</v>
      </c>
    </row>
    <row r="23" spans="1:9" x14ac:dyDescent="0.2">
      <c r="A23" s="128" t="s">
        <v>92</v>
      </c>
      <c r="B23" s="124" t="s">
        <v>176</v>
      </c>
      <c r="C23" s="103"/>
      <c r="D23" s="103"/>
      <c r="E23" s="103"/>
      <c r="F23" s="103"/>
      <c r="G23" s="103"/>
      <c r="H23" s="103"/>
      <c r="I23" s="109">
        <f t="shared" si="0"/>
        <v>0</v>
      </c>
    </row>
    <row r="24" spans="1:9" ht="14.25" customHeight="1" x14ac:dyDescent="0.2">
      <c r="A24" s="129" t="s">
        <v>93</v>
      </c>
      <c r="B24" s="125" t="s">
        <v>177</v>
      </c>
      <c r="C24" s="102">
        <f>C21+C22-C23</f>
        <v>0</v>
      </c>
      <c r="D24" s="102">
        <f t="shared" ref="D24:H24" si="4">D21+D22-D23</f>
        <v>0</v>
      </c>
      <c r="E24" s="102">
        <f t="shared" si="4"/>
        <v>13053710</v>
      </c>
      <c r="F24" s="102">
        <f t="shared" si="4"/>
        <v>0</v>
      </c>
      <c r="G24" s="102">
        <f t="shared" si="4"/>
        <v>0</v>
      </c>
      <c r="H24" s="102">
        <f t="shared" si="4"/>
        <v>0</v>
      </c>
      <c r="I24" s="110">
        <f t="shared" si="0"/>
        <v>13053710</v>
      </c>
    </row>
    <row r="25" spans="1:9" x14ac:dyDescent="0.2">
      <c r="A25" s="129" t="s">
        <v>95</v>
      </c>
      <c r="B25" s="125" t="s">
        <v>178</v>
      </c>
      <c r="C25" s="102"/>
      <c r="D25" s="102"/>
      <c r="E25" s="102"/>
      <c r="F25" s="102"/>
      <c r="G25" s="102"/>
      <c r="H25" s="102"/>
      <c r="I25" s="110">
        <f t="shared" si="0"/>
        <v>0</v>
      </c>
    </row>
    <row r="26" spans="1:9" x14ac:dyDescent="0.2">
      <c r="A26" s="128" t="s">
        <v>97</v>
      </c>
      <c r="B26" s="124" t="s">
        <v>179</v>
      </c>
      <c r="C26" s="103"/>
      <c r="D26" s="103"/>
      <c r="E26" s="103"/>
      <c r="F26" s="103"/>
      <c r="G26" s="103"/>
      <c r="H26" s="103"/>
      <c r="I26" s="109">
        <f t="shared" si="0"/>
        <v>0</v>
      </c>
    </row>
    <row r="27" spans="1:9" x14ac:dyDescent="0.2">
      <c r="A27" s="128" t="s">
        <v>98</v>
      </c>
      <c r="B27" s="124" t="s">
        <v>180</v>
      </c>
      <c r="C27" s="103"/>
      <c r="D27" s="103"/>
      <c r="E27" s="103"/>
      <c r="F27" s="103"/>
      <c r="G27" s="103"/>
      <c r="H27" s="103"/>
      <c r="I27" s="109">
        <f t="shared" si="0"/>
        <v>0</v>
      </c>
    </row>
    <row r="28" spans="1:9" ht="12.75" customHeight="1" x14ac:dyDescent="0.2">
      <c r="A28" s="129" t="s">
        <v>100</v>
      </c>
      <c r="B28" s="125" t="s">
        <v>181</v>
      </c>
      <c r="C28" s="102">
        <f>SUM(C25:C27)</f>
        <v>0</v>
      </c>
      <c r="D28" s="102">
        <f t="shared" ref="D28:H28" si="5">SUM(D25:D27)</f>
        <v>0</v>
      </c>
      <c r="E28" s="102">
        <f t="shared" si="5"/>
        <v>0</v>
      </c>
      <c r="F28" s="102">
        <f t="shared" si="5"/>
        <v>0</v>
      </c>
      <c r="G28" s="102">
        <f t="shared" si="5"/>
        <v>0</v>
      </c>
      <c r="H28" s="102">
        <f t="shared" si="5"/>
        <v>0</v>
      </c>
      <c r="I28" s="110">
        <f t="shared" si="0"/>
        <v>0</v>
      </c>
    </row>
    <row r="29" spans="1:9" ht="12" thickBot="1" x14ac:dyDescent="0.25">
      <c r="A29" s="129" t="s">
        <v>102</v>
      </c>
      <c r="B29" s="125" t="s">
        <v>182</v>
      </c>
      <c r="C29" s="102">
        <f>C24+C28</f>
        <v>0</v>
      </c>
      <c r="D29" s="102">
        <f t="shared" ref="D29:H29" si="6">D24+D28</f>
        <v>0</v>
      </c>
      <c r="E29" s="102">
        <f t="shared" si="6"/>
        <v>13053710</v>
      </c>
      <c r="F29" s="102">
        <f t="shared" si="6"/>
        <v>0</v>
      </c>
      <c r="G29" s="102">
        <f t="shared" si="6"/>
        <v>0</v>
      </c>
      <c r="H29" s="102">
        <f t="shared" si="6"/>
        <v>0</v>
      </c>
      <c r="I29" s="110">
        <f t="shared" si="0"/>
        <v>13053710</v>
      </c>
    </row>
    <row r="30" spans="1:9" ht="12" thickBot="1" x14ac:dyDescent="0.25">
      <c r="A30" s="132" t="s">
        <v>104</v>
      </c>
      <c r="B30" s="133" t="s">
        <v>183</v>
      </c>
      <c r="C30" s="108">
        <f>C20-C29</f>
        <v>0</v>
      </c>
      <c r="D30" s="108">
        <f t="shared" ref="D30:H30" si="7">D20-D29</f>
        <v>0</v>
      </c>
      <c r="E30" s="108">
        <f t="shared" si="7"/>
        <v>1826424</v>
      </c>
      <c r="F30" s="108">
        <f t="shared" si="7"/>
        <v>0</v>
      </c>
      <c r="G30" s="108">
        <f t="shared" si="7"/>
        <v>0</v>
      </c>
      <c r="H30" s="108">
        <f t="shared" si="7"/>
        <v>0</v>
      </c>
      <c r="I30" s="111">
        <f>C30+D30+E30+F30+G30+H30</f>
        <v>1826424</v>
      </c>
    </row>
    <row r="31" spans="1:9" ht="12" thickBot="1" x14ac:dyDescent="0.25">
      <c r="A31" s="130" t="s">
        <v>106</v>
      </c>
      <c r="B31" s="131" t="s">
        <v>184</v>
      </c>
      <c r="C31" s="121"/>
      <c r="D31" s="121"/>
      <c r="E31" s="121">
        <v>11195509</v>
      </c>
      <c r="F31" s="121"/>
      <c r="G31" s="121"/>
      <c r="H31" s="121"/>
      <c r="I31" s="112">
        <f>C31+D31+E31+F31+G31+H31</f>
        <v>11195509</v>
      </c>
    </row>
    <row r="32" spans="1:9" x14ac:dyDescent="0.2">
      <c r="A32" s="168"/>
      <c r="B32" s="168"/>
      <c r="C32" s="168"/>
      <c r="D32" s="168"/>
      <c r="E32" s="168"/>
      <c r="F32" s="168"/>
      <c r="G32" s="168"/>
      <c r="H32" s="168"/>
      <c r="I32" s="168"/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  <pageSetUpPr fitToPage="1"/>
  </sheetPr>
  <dimension ref="A1:I31"/>
  <sheetViews>
    <sheetView workbookViewId="0">
      <selection activeCell="C37" sqref="C37"/>
    </sheetView>
  </sheetViews>
  <sheetFormatPr defaultRowHeight="11.25" x14ac:dyDescent="0.25"/>
  <cols>
    <col min="1" max="1" width="5.28515625" style="100" customWidth="1"/>
    <col min="2" max="2" width="45.28515625" style="100" customWidth="1"/>
    <col min="3" max="9" width="16" style="100" customWidth="1"/>
    <col min="10" max="256" width="9.140625" style="100"/>
    <col min="257" max="257" width="8.140625" style="100" customWidth="1"/>
    <col min="258" max="258" width="41" style="100" customWidth="1"/>
    <col min="259" max="265" width="32.85546875" style="100" customWidth="1"/>
    <col min="266" max="512" width="9.140625" style="100"/>
    <col min="513" max="513" width="8.140625" style="100" customWidth="1"/>
    <col min="514" max="514" width="41" style="100" customWidth="1"/>
    <col min="515" max="521" width="32.85546875" style="100" customWidth="1"/>
    <col min="522" max="768" width="9.140625" style="100"/>
    <col min="769" max="769" width="8.140625" style="100" customWidth="1"/>
    <col min="770" max="770" width="41" style="100" customWidth="1"/>
    <col min="771" max="777" width="32.85546875" style="100" customWidth="1"/>
    <col min="778" max="1024" width="9.140625" style="100"/>
    <col min="1025" max="1025" width="8.140625" style="100" customWidth="1"/>
    <col min="1026" max="1026" width="41" style="100" customWidth="1"/>
    <col min="1027" max="1033" width="32.85546875" style="100" customWidth="1"/>
    <col min="1034" max="1280" width="9.140625" style="100"/>
    <col min="1281" max="1281" width="8.140625" style="100" customWidth="1"/>
    <col min="1282" max="1282" width="41" style="100" customWidth="1"/>
    <col min="1283" max="1289" width="32.85546875" style="100" customWidth="1"/>
    <col min="1290" max="1536" width="9.140625" style="100"/>
    <col min="1537" max="1537" width="8.140625" style="100" customWidth="1"/>
    <col min="1538" max="1538" width="41" style="100" customWidth="1"/>
    <col min="1539" max="1545" width="32.85546875" style="100" customWidth="1"/>
    <col min="1546" max="1792" width="9.140625" style="100"/>
    <col min="1793" max="1793" width="8.140625" style="100" customWidth="1"/>
    <col min="1794" max="1794" width="41" style="100" customWidth="1"/>
    <col min="1795" max="1801" width="32.85546875" style="100" customWidth="1"/>
    <col min="1802" max="2048" width="9.140625" style="100"/>
    <col min="2049" max="2049" width="8.140625" style="100" customWidth="1"/>
    <col min="2050" max="2050" width="41" style="100" customWidth="1"/>
    <col min="2051" max="2057" width="32.85546875" style="100" customWidth="1"/>
    <col min="2058" max="2304" width="9.140625" style="100"/>
    <col min="2305" max="2305" width="8.140625" style="100" customWidth="1"/>
    <col min="2306" max="2306" width="41" style="100" customWidth="1"/>
    <col min="2307" max="2313" width="32.85546875" style="100" customWidth="1"/>
    <col min="2314" max="2560" width="9.140625" style="100"/>
    <col min="2561" max="2561" width="8.140625" style="100" customWidth="1"/>
    <col min="2562" max="2562" width="41" style="100" customWidth="1"/>
    <col min="2563" max="2569" width="32.85546875" style="100" customWidth="1"/>
    <col min="2570" max="2816" width="9.140625" style="100"/>
    <col min="2817" max="2817" width="8.140625" style="100" customWidth="1"/>
    <col min="2818" max="2818" width="41" style="100" customWidth="1"/>
    <col min="2819" max="2825" width="32.85546875" style="100" customWidth="1"/>
    <col min="2826" max="3072" width="9.140625" style="100"/>
    <col min="3073" max="3073" width="8.140625" style="100" customWidth="1"/>
    <col min="3074" max="3074" width="41" style="100" customWidth="1"/>
    <col min="3075" max="3081" width="32.85546875" style="100" customWidth="1"/>
    <col min="3082" max="3328" width="9.140625" style="100"/>
    <col min="3329" max="3329" width="8.140625" style="100" customWidth="1"/>
    <col min="3330" max="3330" width="41" style="100" customWidth="1"/>
    <col min="3331" max="3337" width="32.85546875" style="100" customWidth="1"/>
    <col min="3338" max="3584" width="9.140625" style="100"/>
    <col min="3585" max="3585" width="8.140625" style="100" customWidth="1"/>
    <col min="3586" max="3586" width="41" style="100" customWidth="1"/>
    <col min="3587" max="3593" width="32.85546875" style="100" customWidth="1"/>
    <col min="3594" max="3840" width="9.140625" style="100"/>
    <col min="3841" max="3841" width="8.140625" style="100" customWidth="1"/>
    <col min="3842" max="3842" width="41" style="100" customWidth="1"/>
    <col min="3843" max="3849" width="32.85546875" style="100" customWidth="1"/>
    <col min="3850" max="4096" width="9.140625" style="100"/>
    <col min="4097" max="4097" width="8.140625" style="100" customWidth="1"/>
    <col min="4098" max="4098" width="41" style="100" customWidth="1"/>
    <col min="4099" max="4105" width="32.85546875" style="100" customWidth="1"/>
    <col min="4106" max="4352" width="9.140625" style="100"/>
    <col min="4353" max="4353" width="8.140625" style="100" customWidth="1"/>
    <col min="4354" max="4354" width="41" style="100" customWidth="1"/>
    <col min="4355" max="4361" width="32.85546875" style="100" customWidth="1"/>
    <col min="4362" max="4608" width="9.140625" style="100"/>
    <col min="4609" max="4609" width="8.140625" style="100" customWidth="1"/>
    <col min="4610" max="4610" width="41" style="100" customWidth="1"/>
    <col min="4611" max="4617" width="32.85546875" style="100" customWidth="1"/>
    <col min="4618" max="4864" width="9.140625" style="100"/>
    <col min="4865" max="4865" width="8.140625" style="100" customWidth="1"/>
    <col min="4866" max="4866" width="41" style="100" customWidth="1"/>
    <col min="4867" max="4873" width="32.85546875" style="100" customWidth="1"/>
    <col min="4874" max="5120" width="9.140625" style="100"/>
    <col min="5121" max="5121" width="8.140625" style="100" customWidth="1"/>
    <col min="5122" max="5122" width="41" style="100" customWidth="1"/>
    <col min="5123" max="5129" width="32.85546875" style="100" customWidth="1"/>
    <col min="5130" max="5376" width="9.140625" style="100"/>
    <col min="5377" max="5377" width="8.140625" style="100" customWidth="1"/>
    <col min="5378" max="5378" width="41" style="100" customWidth="1"/>
    <col min="5379" max="5385" width="32.85546875" style="100" customWidth="1"/>
    <col min="5386" max="5632" width="9.140625" style="100"/>
    <col min="5633" max="5633" width="8.140625" style="100" customWidth="1"/>
    <col min="5634" max="5634" width="41" style="100" customWidth="1"/>
    <col min="5635" max="5641" width="32.85546875" style="100" customWidth="1"/>
    <col min="5642" max="5888" width="9.140625" style="100"/>
    <col min="5889" max="5889" width="8.140625" style="100" customWidth="1"/>
    <col min="5890" max="5890" width="41" style="100" customWidth="1"/>
    <col min="5891" max="5897" width="32.85546875" style="100" customWidth="1"/>
    <col min="5898" max="6144" width="9.140625" style="100"/>
    <col min="6145" max="6145" width="8.140625" style="100" customWidth="1"/>
    <col min="6146" max="6146" width="41" style="100" customWidth="1"/>
    <col min="6147" max="6153" width="32.85546875" style="100" customWidth="1"/>
    <col min="6154" max="6400" width="9.140625" style="100"/>
    <col min="6401" max="6401" width="8.140625" style="100" customWidth="1"/>
    <col min="6402" max="6402" width="41" style="100" customWidth="1"/>
    <col min="6403" max="6409" width="32.85546875" style="100" customWidth="1"/>
    <col min="6410" max="6656" width="9.140625" style="100"/>
    <col min="6657" max="6657" width="8.140625" style="100" customWidth="1"/>
    <col min="6658" max="6658" width="41" style="100" customWidth="1"/>
    <col min="6659" max="6665" width="32.85546875" style="100" customWidth="1"/>
    <col min="6666" max="6912" width="9.140625" style="100"/>
    <col min="6913" max="6913" width="8.140625" style="100" customWidth="1"/>
    <col min="6914" max="6914" width="41" style="100" customWidth="1"/>
    <col min="6915" max="6921" width="32.85546875" style="100" customWidth="1"/>
    <col min="6922" max="7168" width="9.140625" style="100"/>
    <col min="7169" max="7169" width="8.140625" style="100" customWidth="1"/>
    <col min="7170" max="7170" width="41" style="100" customWidth="1"/>
    <col min="7171" max="7177" width="32.85546875" style="100" customWidth="1"/>
    <col min="7178" max="7424" width="9.140625" style="100"/>
    <col min="7425" max="7425" width="8.140625" style="100" customWidth="1"/>
    <col min="7426" max="7426" width="41" style="100" customWidth="1"/>
    <col min="7427" max="7433" width="32.85546875" style="100" customWidth="1"/>
    <col min="7434" max="7680" width="9.140625" style="100"/>
    <col min="7681" max="7681" width="8.140625" style="100" customWidth="1"/>
    <col min="7682" max="7682" width="41" style="100" customWidth="1"/>
    <col min="7683" max="7689" width="32.85546875" style="100" customWidth="1"/>
    <col min="7690" max="7936" width="9.140625" style="100"/>
    <col min="7937" max="7937" width="8.140625" style="100" customWidth="1"/>
    <col min="7938" max="7938" width="41" style="100" customWidth="1"/>
    <col min="7939" max="7945" width="32.85546875" style="100" customWidth="1"/>
    <col min="7946" max="8192" width="9.140625" style="100"/>
    <col min="8193" max="8193" width="8.140625" style="100" customWidth="1"/>
    <col min="8194" max="8194" width="41" style="100" customWidth="1"/>
    <col min="8195" max="8201" width="32.85546875" style="100" customWidth="1"/>
    <col min="8202" max="8448" width="9.140625" style="100"/>
    <col min="8449" max="8449" width="8.140625" style="100" customWidth="1"/>
    <col min="8450" max="8450" width="41" style="100" customWidth="1"/>
    <col min="8451" max="8457" width="32.85546875" style="100" customWidth="1"/>
    <col min="8458" max="8704" width="9.140625" style="100"/>
    <col min="8705" max="8705" width="8.140625" style="100" customWidth="1"/>
    <col min="8706" max="8706" width="41" style="100" customWidth="1"/>
    <col min="8707" max="8713" width="32.85546875" style="100" customWidth="1"/>
    <col min="8714" max="8960" width="9.140625" style="100"/>
    <col min="8961" max="8961" width="8.140625" style="100" customWidth="1"/>
    <col min="8962" max="8962" width="41" style="100" customWidth="1"/>
    <col min="8963" max="8969" width="32.85546875" style="100" customWidth="1"/>
    <col min="8970" max="9216" width="9.140625" style="100"/>
    <col min="9217" max="9217" width="8.140625" style="100" customWidth="1"/>
    <col min="9218" max="9218" width="41" style="100" customWidth="1"/>
    <col min="9219" max="9225" width="32.85546875" style="100" customWidth="1"/>
    <col min="9226" max="9472" width="9.140625" style="100"/>
    <col min="9473" max="9473" width="8.140625" style="100" customWidth="1"/>
    <col min="9474" max="9474" width="41" style="100" customWidth="1"/>
    <col min="9475" max="9481" width="32.85546875" style="100" customWidth="1"/>
    <col min="9482" max="9728" width="9.140625" style="100"/>
    <col min="9729" max="9729" width="8.140625" style="100" customWidth="1"/>
    <col min="9730" max="9730" width="41" style="100" customWidth="1"/>
    <col min="9731" max="9737" width="32.85546875" style="100" customWidth="1"/>
    <col min="9738" max="9984" width="9.140625" style="100"/>
    <col min="9985" max="9985" width="8.140625" style="100" customWidth="1"/>
    <col min="9986" max="9986" width="41" style="100" customWidth="1"/>
    <col min="9987" max="9993" width="32.85546875" style="100" customWidth="1"/>
    <col min="9994" max="10240" width="9.140625" style="100"/>
    <col min="10241" max="10241" width="8.140625" style="100" customWidth="1"/>
    <col min="10242" max="10242" width="41" style="100" customWidth="1"/>
    <col min="10243" max="10249" width="32.85546875" style="100" customWidth="1"/>
    <col min="10250" max="10496" width="9.140625" style="100"/>
    <col min="10497" max="10497" width="8.140625" style="100" customWidth="1"/>
    <col min="10498" max="10498" width="41" style="100" customWidth="1"/>
    <col min="10499" max="10505" width="32.85546875" style="100" customWidth="1"/>
    <col min="10506" max="10752" width="9.140625" style="100"/>
    <col min="10753" max="10753" width="8.140625" style="100" customWidth="1"/>
    <col min="10754" max="10754" width="41" style="100" customWidth="1"/>
    <col min="10755" max="10761" width="32.85546875" style="100" customWidth="1"/>
    <col min="10762" max="11008" width="9.140625" style="100"/>
    <col min="11009" max="11009" width="8.140625" style="100" customWidth="1"/>
    <col min="11010" max="11010" width="41" style="100" customWidth="1"/>
    <col min="11011" max="11017" width="32.85546875" style="100" customWidth="1"/>
    <col min="11018" max="11264" width="9.140625" style="100"/>
    <col min="11265" max="11265" width="8.140625" style="100" customWidth="1"/>
    <col min="11266" max="11266" width="41" style="100" customWidth="1"/>
    <col min="11267" max="11273" width="32.85546875" style="100" customWidth="1"/>
    <col min="11274" max="11520" width="9.140625" style="100"/>
    <col min="11521" max="11521" width="8.140625" style="100" customWidth="1"/>
    <col min="11522" max="11522" width="41" style="100" customWidth="1"/>
    <col min="11523" max="11529" width="32.85546875" style="100" customWidth="1"/>
    <col min="11530" max="11776" width="9.140625" style="100"/>
    <col min="11777" max="11777" width="8.140625" style="100" customWidth="1"/>
    <col min="11778" max="11778" width="41" style="100" customWidth="1"/>
    <col min="11779" max="11785" width="32.85546875" style="100" customWidth="1"/>
    <col min="11786" max="12032" width="9.140625" style="100"/>
    <col min="12033" max="12033" width="8.140625" style="100" customWidth="1"/>
    <col min="12034" max="12034" width="41" style="100" customWidth="1"/>
    <col min="12035" max="12041" width="32.85546875" style="100" customWidth="1"/>
    <col min="12042" max="12288" width="9.140625" style="100"/>
    <col min="12289" max="12289" width="8.140625" style="100" customWidth="1"/>
    <col min="12290" max="12290" width="41" style="100" customWidth="1"/>
    <col min="12291" max="12297" width="32.85546875" style="100" customWidth="1"/>
    <col min="12298" max="12544" width="9.140625" style="100"/>
    <col min="12545" max="12545" width="8.140625" style="100" customWidth="1"/>
    <col min="12546" max="12546" width="41" style="100" customWidth="1"/>
    <col min="12547" max="12553" width="32.85546875" style="100" customWidth="1"/>
    <col min="12554" max="12800" width="9.140625" style="100"/>
    <col min="12801" max="12801" width="8.140625" style="100" customWidth="1"/>
    <col min="12802" max="12802" width="41" style="100" customWidth="1"/>
    <col min="12803" max="12809" width="32.85546875" style="100" customWidth="1"/>
    <col min="12810" max="13056" width="9.140625" style="100"/>
    <col min="13057" max="13057" width="8.140625" style="100" customWidth="1"/>
    <col min="13058" max="13058" width="41" style="100" customWidth="1"/>
    <col min="13059" max="13065" width="32.85546875" style="100" customWidth="1"/>
    <col min="13066" max="13312" width="9.140625" style="100"/>
    <col min="13313" max="13313" width="8.140625" style="100" customWidth="1"/>
    <col min="13314" max="13314" width="41" style="100" customWidth="1"/>
    <col min="13315" max="13321" width="32.85546875" style="100" customWidth="1"/>
    <col min="13322" max="13568" width="9.140625" style="100"/>
    <col min="13569" max="13569" width="8.140625" style="100" customWidth="1"/>
    <col min="13570" max="13570" width="41" style="100" customWidth="1"/>
    <col min="13571" max="13577" width="32.85546875" style="100" customWidth="1"/>
    <col min="13578" max="13824" width="9.140625" style="100"/>
    <col min="13825" max="13825" width="8.140625" style="100" customWidth="1"/>
    <col min="13826" max="13826" width="41" style="100" customWidth="1"/>
    <col min="13827" max="13833" width="32.85546875" style="100" customWidth="1"/>
    <col min="13834" max="14080" width="9.140625" style="100"/>
    <col min="14081" max="14081" width="8.140625" style="100" customWidth="1"/>
    <col min="14082" max="14082" width="41" style="100" customWidth="1"/>
    <col min="14083" max="14089" width="32.85546875" style="100" customWidth="1"/>
    <col min="14090" max="14336" width="9.140625" style="100"/>
    <col min="14337" max="14337" width="8.140625" style="100" customWidth="1"/>
    <col min="14338" max="14338" width="41" style="100" customWidth="1"/>
    <col min="14339" max="14345" width="32.85546875" style="100" customWidth="1"/>
    <col min="14346" max="14592" width="9.140625" style="100"/>
    <col min="14593" max="14593" width="8.140625" style="100" customWidth="1"/>
    <col min="14594" max="14594" width="41" style="100" customWidth="1"/>
    <col min="14595" max="14601" width="32.85546875" style="100" customWidth="1"/>
    <col min="14602" max="14848" width="9.140625" style="100"/>
    <col min="14849" max="14849" width="8.140625" style="100" customWidth="1"/>
    <col min="14850" max="14850" width="41" style="100" customWidth="1"/>
    <col min="14851" max="14857" width="32.85546875" style="100" customWidth="1"/>
    <col min="14858" max="15104" width="9.140625" style="100"/>
    <col min="15105" max="15105" width="8.140625" style="100" customWidth="1"/>
    <col min="15106" max="15106" width="41" style="100" customWidth="1"/>
    <col min="15107" max="15113" width="32.85546875" style="100" customWidth="1"/>
    <col min="15114" max="15360" width="9.140625" style="100"/>
    <col min="15361" max="15361" width="8.140625" style="100" customWidth="1"/>
    <col min="15362" max="15362" width="41" style="100" customWidth="1"/>
    <col min="15363" max="15369" width="32.85546875" style="100" customWidth="1"/>
    <col min="15370" max="15616" width="9.140625" style="100"/>
    <col min="15617" max="15617" width="8.140625" style="100" customWidth="1"/>
    <col min="15618" max="15618" width="41" style="100" customWidth="1"/>
    <col min="15619" max="15625" width="32.85546875" style="100" customWidth="1"/>
    <col min="15626" max="15872" width="9.140625" style="100"/>
    <col min="15873" max="15873" width="8.140625" style="100" customWidth="1"/>
    <col min="15874" max="15874" width="41" style="100" customWidth="1"/>
    <col min="15875" max="15881" width="32.85546875" style="100" customWidth="1"/>
    <col min="15882" max="16128" width="9.140625" style="100"/>
    <col min="16129" max="16129" width="8.140625" style="100" customWidth="1"/>
    <col min="16130" max="16130" width="41" style="100" customWidth="1"/>
    <col min="16131" max="16137" width="32.85546875" style="100" customWidth="1"/>
    <col min="16138" max="16384" width="9.140625" style="100"/>
  </cols>
  <sheetData>
    <row r="1" spans="1:9" x14ac:dyDescent="0.25">
      <c r="A1" s="245" t="s">
        <v>255</v>
      </c>
      <c r="B1" s="245"/>
      <c r="C1" s="245"/>
      <c r="D1" s="245"/>
      <c r="E1" s="245"/>
      <c r="F1" s="245"/>
      <c r="G1" s="245"/>
      <c r="H1" s="245"/>
      <c r="I1" s="245"/>
    </row>
    <row r="2" spans="1:9" x14ac:dyDescent="0.25">
      <c r="A2" s="244" t="s">
        <v>203</v>
      </c>
      <c r="B2" s="244"/>
      <c r="C2" s="244"/>
      <c r="D2" s="244"/>
      <c r="E2" s="244"/>
      <c r="F2" s="244"/>
      <c r="G2" s="244"/>
      <c r="H2" s="244"/>
      <c r="I2" s="244"/>
    </row>
    <row r="3" spans="1:9" s="134" customFormat="1" x14ac:dyDescent="0.25">
      <c r="A3" s="241" t="s">
        <v>197</v>
      </c>
      <c r="B3" s="242"/>
      <c r="C3" s="242"/>
      <c r="D3" s="242"/>
      <c r="E3" s="242"/>
      <c r="F3" s="242"/>
      <c r="G3" s="242"/>
      <c r="H3" s="242"/>
      <c r="I3" s="242"/>
    </row>
    <row r="4" spans="1:9" s="134" customFormat="1" ht="12" thickBot="1" x14ac:dyDescent="0.3">
      <c r="A4" s="246" t="s">
        <v>199</v>
      </c>
      <c r="B4" s="246"/>
      <c r="C4" s="246"/>
      <c r="D4" s="246"/>
      <c r="E4" s="246"/>
      <c r="F4" s="246"/>
      <c r="G4" s="246"/>
      <c r="H4" s="246"/>
      <c r="I4" s="246"/>
    </row>
    <row r="5" spans="1:9" s="134" customFormat="1" ht="38.25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4" t="s">
        <v>157</v>
      </c>
      <c r="I5" s="137" t="s">
        <v>158</v>
      </c>
    </row>
    <row r="6" spans="1:9" x14ac:dyDescent="0.25">
      <c r="A6" s="117" t="s">
        <v>73</v>
      </c>
      <c r="B6" s="105" t="s">
        <v>159</v>
      </c>
      <c r="C6" s="102">
        <v>149075</v>
      </c>
      <c r="D6" s="102"/>
      <c r="E6" s="102">
        <v>93585989</v>
      </c>
      <c r="F6" s="102"/>
      <c r="G6" s="102"/>
      <c r="H6" s="102"/>
      <c r="I6" s="110">
        <f>C6+D6+E6+F6+G6+H6</f>
        <v>93735064</v>
      </c>
    </row>
    <row r="7" spans="1:9" x14ac:dyDescent="0.25">
      <c r="A7" s="118" t="s">
        <v>75</v>
      </c>
      <c r="B7" s="104" t="s">
        <v>160</v>
      </c>
      <c r="C7" s="103"/>
      <c r="D7" s="103"/>
      <c r="E7" s="103"/>
      <c r="F7" s="103"/>
      <c r="G7" s="103">
        <v>1057961</v>
      </c>
      <c r="H7" s="103"/>
      <c r="I7" s="109">
        <f t="shared" ref="I7:I29" si="0">C7+D7+E7+F7+G7+H7</f>
        <v>1057961</v>
      </c>
    </row>
    <row r="8" spans="1:9" x14ac:dyDescent="0.25">
      <c r="A8" s="118" t="s">
        <v>77</v>
      </c>
      <c r="B8" s="104" t="s">
        <v>161</v>
      </c>
      <c r="C8" s="103"/>
      <c r="D8" s="103"/>
      <c r="E8" s="103"/>
      <c r="F8" s="103"/>
      <c r="G8" s="103"/>
      <c r="H8" s="103"/>
      <c r="I8" s="109">
        <f t="shared" si="0"/>
        <v>0</v>
      </c>
    </row>
    <row r="9" spans="1:9" x14ac:dyDescent="0.25">
      <c r="A9" s="118" t="s">
        <v>78</v>
      </c>
      <c r="B9" s="104" t="s">
        <v>162</v>
      </c>
      <c r="C9" s="103"/>
      <c r="D9" s="103"/>
      <c r="E9" s="103">
        <v>1057961</v>
      </c>
      <c r="F9" s="103"/>
      <c r="G9" s="103"/>
      <c r="H9" s="103"/>
      <c r="I9" s="109">
        <f t="shared" si="0"/>
        <v>1057961</v>
      </c>
    </row>
    <row r="10" spans="1:9" x14ac:dyDescent="0.25">
      <c r="A10" s="118" t="s">
        <v>79</v>
      </c>
      <c r="B10" s="104" t="s">
        <v>163</v>
      </c>
      <c r="C10" s="103"/>
      <c r="D10" s="103"/>
      <c r="E10" s="103"/>
      <c r="F10" s="103"/>
      <c r="G10" s="103"/>
      <c r="H10" s="103"/>
      <c r="I10" s="109">
        <f t="shared" si="0"/>
        <v>0</v>
      </c>
    </row>
    <row r="11" spans="1:9" ht="22.5" x14ac:dyDescent="0.25">
      <c r="A11" s="118" t="s">
        <v>80</v>
      </c>
      <c r="B11" s="104" t="s">
        <v>164</v>
      </c>
      <c r="C11" s="103"/>
      <c r="D11" s="103"/>
      <c r="E11" s="103"/>
      <c r="F11" s="103"/>
      <c r="G11" s="103"/>
      <c r="H11" s="103"/>
      <c r="I11" s="109">
        <f t="shared" si="0"/>
        <v>0</v>
      </c>
    </row>
    <row r="12" spans="1:9" x14ac:dyDescent="0.25">
      <c r="A12" s="118" t="s">
        <v>81</v>
      </c>
      <c r="B12" s="104" t="s">
        <v>165</v>
      </c>
      <c r="C12" s="103"/>
      <c r="D12" s="103"/>
      <c r="E12" s="103">
        <v>250426</v>
      </c>
      <c r="F12" s="103"/>
      <c r="G12" s="103"/>
      <c r="H12" s="103"/>
      <c r="I12" s="109">
        <f t="shared" si="0"/>
        <v>250426</v>
      </c>
    </row>
    <row r="13" spans="1:9" x14ac:dyDescent="0.25">
      <c r="A13" s="117" t="s">
        <v>82</v>
      </c>
      <c r="B13" s="105" t="s">
        <v>166</v>
      </c>
      <c r="C13" s="102">
        <f>SUM(C7:C12)</f>
        <v>0</v>
      </c>
      <c r="D13" s="102">
        <f t="shared" ref="D13:H13" si="1">SUM(D7:D12)</f>
        <v>0</v>
      </c>
      <c r="E13" s="102">
        <f t="shared" si="1"/>
        <v>1308387</v>
      </c>
      <c r="F13" s="102">
        <f t="shared" si="1"/>
        <v>0</v>
      </c>
      <c r="G13" s="102">
        <f t="shared" si="1"/>
        <v>1057961</v>
      </c>
      <c r="H13" s="102">
        <f t="shared" si="1"/>
        <v>0</v>
      </c>
      <c r="I13" s="110">
        <f t="shared" si="0"/>
        <v>2366348</v>
      </c>
    </row>
    <row r="14" spans="1:9" x14ac:dyDescent="0.25">
      <c r="A14" s="118" t="s">
        <v>83</v>
      </c>
      <c r="B14" s="104" t="s">
        <v>167</v>
      </c>
      <c r="C14" s="103"/>
      <c r="D14" s="103"/>
      <c r="E14" s="103"/>
      <c r="F14" s="103"/>
      <c r="G14" s="103"/>
      <c r="H14" s="103"/>
      <c r="I14" s="109">
        <f t="shared" si="0"/>
        <v>0</v>
      </c>
    </row>
    <row r="15" spans="1:9" x14ac:dyDescent="0.25">
      <c r="A15" s="118" t="s">
        <v>84</v>
      </c>
      <c r="B15" s="104" t="s">
        <v>168</v>
      </c>
      <c r="C15" s="103"/>
      <c r="D15" s="103"/>
      <c r="E15" s="103">
        <v>1156519</v>
      </c>
      <c r="F15" s="103"/>
      <c r="G15" s="103"/>
      <c r="H15" s="103"/>
      <c r="I15" s="109">
        <f t="shared" si="0"/>
        <v>1156519</v>
      </c>
    </row>
    <row r="16" spans="1:9" x14ac:dyDescent="0.25">
      <c r="A16" s="118" t="s">
        <v>85</v>
      </c>
      <c r="B16" s="104" t="s">
        <v>169</v>
      </c>
      <c r="C16" s="103"/>
      <c r="D16" s="103"/>
      <c r="E16" s="103"/>
      <c r="F16" s="103"/>
      <c r="G16" s="103"/>
      <c r="H16" s="103"/>
      <c r="I16" s="109">
        <f t="shared" si="0"/>
        <v>0</v>
      </c>
    </row>
    <row r="17" spans="1:9" ht="22.5" x14ac:dyDescent="0.25">
      <c r="A17" s="118" t="s">
        <v>86</v>
      </c>
      <c r="B17" s="104" t="s">
        <v>170</v>
      </c>
      <c r="C17" s="103"/>
      <c r="D17" s="103"/>
      <c r="E17" s="103"/>
      <c r="F17" s="103"/>
      <c r="G17" s="103"/>
      <c r="H17" s="103"/>
      <c r="I17" s="109">
        <f t="shared" si="0"/>
        <v>0</v>
      </c>
    </row>
    <row r="18" spans="1:9" x14ac:dyDescent="0.25">
      <c r="A18" s="118" t="s">
        <v>87</v>
      </c>
      <c r="B18" s="104" t="s">
        <v>171</v>
      </c>
      <c r="C18" s="103"/>
      <c r="D18" s="103"/>
      <c r="E18" s="103">
        <v>250426</v>
      </c>
      <c r="F18" s="103"/>
      <c r="G18" s="103">
        <v>1057961</v>
      </c>
      <c r="H18" s="103"/>
      <c r="I18" s="109">
        <f t="shared" si="0"/>
        <v>1308387</v>
      </c>
    </row>
    <row r="19" spans="1:9" x14ac:dyDescent="0.25">
      <c r="A19" s="117" t="s">
        <v>88</v>
      </c>
      <c r="B19" s="105" t="s">
        <v>172</v>
      </c>
      <c r="C19" s="102">
        <f>SUM(C14:C18)</f>
        <v>0</v>
      </c>
      <c r="D19" s="102">
        <f t="shared" ref="D19:H19" si="2">SUM(D14:D18)</f>
        <v>0</v>
      </c>
      <c r="E19" s="102">
        <f t="shared" si="2"/>
        <v>1406945</v>
      </c>
      <c r="F19" s="102">
        <f t="shared" si="2"/>
        <v>0</v>
      </c>
      <c r="G19" s="102">
        <f t="shared" si="2"/>
        <v>1057961</v>
      </c>
      <c r="H19" s="102">
        <f t="shared" si="2"/>
        <v>0</v>
      </c>
      <c r="I19" s="110">
        <f t="shared" si="0"/>
        <v>2464906</v>
      </c>
    </row>
    <row r="20" spans="1:9" x14ac:dyDescent="0.25">
      <c r="A20" s="117" t="s">
        <v>89</v>
      </c>
      <c r="B20" s="105" t="s">
        <v>173</v>
      </c>
      <c r="C20" s="102">
        <f>C6+C13-C19</f>
        <v>149075</v>
      </c>
      <c r="D20" s="102">
        <f t="shared" ref="D20:H20" si="3">D6+D13-D19</f>
        <v>0</v>
      </c>
      <c r="E20" s="102">
        <f t="shared" si="3"/>
        <v>93487431</v>
      </c>
      <c r="F20" s="102">
        <f t="shared" si="3"/>
        <v>0</v>
      </c>
      <c r="G20" s="102">
        <f t="shared" si="3"/>
        <v>0</v>
      </c>
      <c r="H20" s="102">
        <f t="shared" si="3"/>
        <v>0</v>
      </c>
      <c r="I20" s="110">
        <f t="shared" si="0"/>
        <v>93636506</v>
      </c>
    </row>
    <row r="21" spans="1:9" x14ac:dyDescent="0.25">
      <c r="A21" s="117" t="s">
        <v>90</v>
      </c>
      <c r="B21" s="105" t="s">
        <v>174</v>
      </c>
      <c r="C21" s="102">
        <v>149075</v>
      </c>
      <c r="D21" s="102"/>
      <c r="E21" s="102">
        <v>87719310</v>
      </c>
      <c r="F21" s="102"/>
      <c r="G21" s="102"/>
      <c r="H21" s="102"/>
      <c r="I21" s="110">
        <f t="shared" si="0"/>
        <v>87868385</v>
      </c>
    </row>
    <row r="22" spans="1:9" x14ac:dyDescent="0.25">
      <c r="A22" s="118" t="s">
        <v>91</v>
      </c>
      <c r="B22" s="104" t="s">
        <v>175</v>
      </c>
      <c r="C22" s="103"/>
      <c r="D22" s="103"/>
      <c r="E22" s="103">
        <v>2374040</v>
      </c>
      <c r="F22" s="103"/>
      <c r="G22" s="103"/>
      <c r="H22" s="103"/>
      <c r="I22" s="109">
        <f t="shared" si="0"/>
        <v>2374040</v>
      </c>
    </row>
    <row r="23" spans="1:9" x14ac:dyDescent="0.25">
      <c r="A23" s="118" t="s">
        <v>92</v>
      </c>
      <c r="B23" s="104" t="s">
        <v>176</v>
      </c>
      <c r="C23" s="103"/>
      <c r="D23" s="103"/>
      <c r="E23" s="103">
        <v>1156519</v>
      </c>
      <c r="F23" s="103"/>
      <c r="G23" s="103"/>
      <c r="H23" s="103"/>
      <c r="I23" s="109">
        <f t="shared" si="0"/>
        <v>1156519</v>
      </c>
    </row>
    <row r="24" spans="1:9" x14ac:dyDescent="0.25">
      <c r="A24" s="117" t="s">
        <v>93</v>
      </c>
      <c r="B24" s="105" t="s">
        <v>177</v>
      </c>
      <c r="C24" s="102">
        <f>C21+C22-C23</f>
        <v>149075</v>
      </c>
      <c r="D24" s="102">
        <f t="shared" ref="D24:H24" si="4">D21+D22-D23</f>
        <v>0</v>
      </c>
      <c r="E24" s="102">
        <f t="shared" si="4"/>
        <v>88936831</v>
      </c>
      <c r="F24" s="102">
        <f t="shared" si="4"/>
        <v>0</v>
      </c>
      <c r="G24" s="102">
        <f t="shared" si="4"/>
        <v>0</v>
      </c>
      <c r="H24" s="102">
        <f t="shared" si="4"/>
        <v>0</v>
      </c>
      <c r="I24" s="110">
        <f t="shared" si="0"/>
        <v>89085906</v>
      </c>
    </row>
    <row r="25" spans="1:9" x14ac:dyDescent="0.25">
      <c r="A25" s="117" t="s">
        <v>95</v>
      </c>
      <c r="B25" s="105" t="s">
        <v>178</v>
      </c>
      <c r="C25" s="102"/>
      <c r="D25" s="102"/>
      <c r="E25" s="102"/>
      <c r="F25" s="102"/>
      <c r="G25" s="102"/>
      <c r="H25" s="102"/>
      <c r="I25" s="110">
        <f t="shared" si="0"/>
        <v>0</v>
      </c>
    </row>
    <row r="26" spans="1:9" x14ac:dyDescent="0.25">
      <c r="A26" s="118" t="s">
        <v>97</v>
      </c>
      <c r="B26" s="104" t="s">
        <v>179</v>
      </c>
      <c r="C26" s="103"/>
      <c r="D26" s="103"/>
      <c r="E26" s="103"/>
      <c r="F26" s="103"/>
      <c r="G26" s="103"/>
      <c r="H26" s="103"/>
      <c r="I26" s="109">
        <f t="shared" si="0"/>
        <v>0</v>
      </c>
    </row>
    <row r="27" spans="1:9" x14ac:dyDescent="0.25">
      <c r="A27" s="118" t="s">
        <v>98</v>
      </c>
      <c r="B27" s="104" t="s">
        <v>180</v>
      </c>
      <c r="C27" s="103"/>
      <c r="D27" s="103"/>
      <c r="E27" s="103"/>
      <c r="F27" s="103"/>
      <c r="G27" s="103"/>
      <c r="H27" s="103"/>
      <c r="I27" s="109">
        <f t="shared" si="0"/>
        <v>0</v>
      </c>
    </row>
    <row r="28" spans="1:9" x14ac:dyDescent="0.25">
      <c r="A28" s="117" t="s">
        <v>100</v>
      </c>
      <c r="B28" s="105" t="s">
        <v>181</v>
      </c>
      <c r="C28" s="102">
        <f>SUM(C25:C27)</f>
        <v>0</v>
      </c>
      <c r="D28" s="102">
        <f t="shared" ref="D28:H28" si="5">SUM(D25:D27)</f>
        <v>0</v>
      </c>
      <c r="E28" s="102">
        <f t="shared" si="5"/>
        <v>0</v>
      </c>
      <c r="F28" s="102">
        <f t="shared" si="5"/>
        <v>0</v>
      </c>
      <c r="G28" s="102">
        <f t="shared" si="5"/>
        <v>0</v>
      </c>
      <c r="H28" s="102">
        <f t="shared" si="5"/>
        <v>0</v>
      </c>
      <c r="I28" s="110">
        <f t="shared" si="0"/>
        <v>0</v>
      </c>
    </row>
    <row r="29" spans="1:9" ht="12" thickBot="1" x14ac:dyDescent="0.3">
      <c r="A29" s="117" t="s">
        <v>102</v>
      </c>
      <c r="B29" s="105" t="s">
        <v>182</v>
      </c>
      <c r="C29" s="102">
        <f>C24+C28</f>
        <v>149075</v>
      </c>
      <c r="D29" s="102">
        <f t="shared" ref="D29:H29" si="6">D24+D28</f>
        <v>0</v>
      </c>
      <c r="E29" s="102">
        <f t="shared" si="6"/>
        <v>88936831</v>
      </c>
      <c r="F29" s="102">
        <f t="shared" si="6"/>
        <v>0</v>
      </c>
      <c r="G29" s="102">
        <f t="shared" si="6"/>
        <v>0</v>
      </c>
      <c r="H29" s="102">
        <f t="shared" si="6"/>
        <v>0</v>
      </c>
      <c r="I29" s="110">
        <f t="shared" si="0"/>
        <v>89085906</v>
      </c>
    </row>
    <row r="30" spans="1:9" ht="12" thickBot="1" x14ac:dyDescent="0.3">
      <c r="A30" s="106" t="s">
        <v>104</v>
      </c>
      <c r="B30" s="107" t="s">
        <v>183</v>
      </c>
      <c r="C30" s="108">
        <f>C20-C29</f>
        <v>0</v>
      </c>
      <c r="D30" s="108">
        <f t="shared" ref="D30:H30" si="7">D20-D29</f>
        <v>0</v>
      </c>
      <c r="E30" s="108">
        <f t="shared" si="7"/>
        <v>4550600</v>
      </c>
      <c r="F30" s="108">
        <f t="shared" si="7"/>
        <v>0</v>
      </c>
      <c r="G30" s="108">
        <f t="shared" si="7"/>
        <v>0</v>
      </c>
      <c r="H30" s="108">
        <f t="shared" si="7"/>
        <v>0</v>
      </c>
      <c r="I30" s="111">
        <f>C30+D30+E30+F30+G30+H30</f>
        <v>4550600</v>
      </c>
    </row>
    <row r="31" spans="1:9" ht="12" thickBot="1" x14ac:dyDescent="0.3">
      <c r="A31" s="119" t="s">
        <v>106</v>
      </c>
      <c r="B31" s="120" t="s">
        <v>184</v>
      </c>
      <c r="C31" s="121">
        <v>149075</v>
      </c>
      <c r="D31" s="121"/>
      <c r="E31" s="121">
        <v>78554190</v>
      </c>
      <c r="F31" s="121"/>
      <c r="G31" s="121"/>
      <c r="H31" s="121"/>
      <c r="I31" s="112">
        <f>C31+D31+E31+F31+G31+H31</f>
        <v>78703265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-0.249977111117893"/>
    <pageSetUpPr fitToPage="1"/>
  </sheetPr>
  <dimension ref="A1:I31"/>
  <sheetViews>
    <sheetView workbookViewId="0">
      <selection activeCell="A5" sqref="A5:I31"/>
    </sheetView>
  </sheetViews>
  <sheetFormatPr defaultRowHeight="11.25" x14ac:dyDescent="0.25"/>
  <cols>
    <col min="1" max="1" width="5.28515625" style="100" customWidth="1"/>
    <col min="2" max="2" width="44.28515625" style="100" customWidth="1"/>
    <col min="3" max="9" width="16.140625" style="100" customWidth="1"/>
    <col min="10" max="256" width="9.140625" style="100"/>
    <col min="257" max="257" width="8.140625" style="100" customWidth="1"/>
    <col min="258" max="258" width="41" style="100" customWidth="1"/>
    <col min="259" max="265" width="32.85546875" style="100" customWidth="1"/>
    <col min="266" max="512" width="9.140625" style="100"/>
    <col min="513" max="513" width="8.140625" style="100" customWidth="1"/>
    <col min="514" max="514" width="41" style="100" customWidth="1"/>
    <col min="515" max="521" width="32.85546875" style="100" customWidth="1"/>
    <col min="522" max="768" width="9.140625" style="100"/>
    <col min="769" max="769" width="8.140625" style="100" customWidth="1"/>
    <col min="770" max="770" width="41" style="100" customWidth="1"/>
    <col min="771" max="777" width="32.85546875" style="100" customWidth="1"/>
    <col min="778" max="1024" width="9.140625" style="100"/>
    <col min="1025" max="1025" width="8.140625" style="100" customWidth="1"/>
    <col min="1026" max="1026" width="41" style="100" customWidth="1"/>
    <col min="1027" max="1033" width="32.85546875" style="100" customWidth="1"/>
    <col min="1034" max="1280" width="9.140625" style="100"/>
    <col min="1281" max="1281" width="8.140625" style="100" customWidth="1"/>
    <col min="1282" max="1282" width="41" style="100" customWidth="1"/>
    <col min="1283" max="1289" width="32.85546875" style="100" customWidth="1"/>
    <col min="1290" max="1536" width="9.140625" style="100"/>
    <col min="1537" max="1537" width="8.140625" style="100" customWidth="1"/>
    <col min="1538" max="1538" width="41" style="100" customWidth="1"/>
    <col min="1539" max="1545" width="32.85546875" style="100" customWidth="1"/>
    <col min="1546" max="1792" width="9.140625" style="100"/>
    <col min="1793" max="1793" width="8.140625" style="100" customWidth="1"/>
    <col min="1794" max="1794" width="41" style="100" customWidth="1"/>
    <col min="1795" max="1801" width="32.85546875" style="100" customWidth="1"/>
    <col min="1802" max="2048" width="9.140625" style="100"/>
    <col min="2049" max="2049" width="8.140625" style="100" customWidth="1"/>
    <col min="2050" max="2050" width="41" style="100" customWidth="1"/>
    <col min="2051" max="2057" width="32.85546875" style="100" customWidth="1"/>
    <col min="2058" max="2304" width="9.140625" style="100"/>
    <col min="2305" max="2305" width="8.140625" style="100" customWidth="1"/>
    <col min="2306" max="2306" width="41" style="100" customWidth="1"/>
    <col min="2307" max="2313" width="32.85546875" style="100" customWidth="1"/>
    <col min="2314" max="2560" width="9.140625" style="100"/>
    <col min="2561" max="2561" width="8.140625" style="100" customWidth="1"/>
    <col min="2562" max="2562" width="41" style="100" customWidth="1"/>
    <col min="2563" max="2569" width="32.85546875" style="100" customWidth="1"/>
    <col min="2570" max="2816" width="9.140625" style="100"/>
    <col min="2817" max="2817" width="8.140625" style="100" customWidth="1"/>
    <col min="2818" max="2818" width="41" style="100" customWidth="1"/>
    <col min="2819" max="2825" width="32.85546875" style="100" customWidth="1"/>
    <col min="2826" max="3072" width="9.140625" style="100"/>
    <col min="3073" max="3073" width="8.140625" style="100" customWidth="1"/>
    <col min="3074" max="3074" width="41" style="100" customWidth="1"/>
    <col min="3075" max="3081" width="32.85546875" style="100" customWidth="1"/>
    <col min="3082" max="3328" width="9.140625" style="100"/>
    <col min="3329" max="3329" width="8.140625" style="100" customWidth="1"/>
    <col min="3330" max="3330" width="41" style="100" customWidth="1"/>
    <col min="3331" max="3337" width="32.85546875" style="100" customWidth="1"/>
    <col min="3338" max="3584" width="9.140625" style="100"/>
    <col min="3585" max="3585" width="8.140625" style="100" customWidth="1"/>
    <col min="3586" max="3586" width="41" style="100" customWidth="1"/>
    <col min="3587" max="3593" width="32.85546875" style="100" customWidth="1"/>
    <col min="3594" max="3840" width="9.140625" style="100"/>
    <col min="3841" max="3841" width="8.140625" style="100" customWidth="1"/>
    <col min="3842" max="3842" width="41" style="100" customWidth="1"/>
    <col min="3843" max="3849" width="32.85546875" style="100" customWidth="1"/>
    <col min="3850" max="4096" width="9.140625" style="100"/>
    <col min="4097" max="4097" width="8.140625" style="100" customWidth="1"/>
    <col min="4098" max="4098" width="41" style="100" customWidth="1"/>
    <col min="4099" max="4105" width="32.85546875" style="100" customWidth="1"/>
    <col min="4106" max="4352" width="9.140625" style="100"/>
    <col min="4353" max="4353" width="8.140625" style="100" customWidth="1"/>
    <col min="4354" max="4354" width="41" style="100" customWidth="1"/>
    <col min="4355" max="4361" width="32.85546875" style="100" customWidth="1"/>
    <col min="4362" max="4608" width="9.140625" style="100"/>
    <col min="4609" max="4609" width="8.140625" style="100" customWidth="1"/>
    <col min="4610" max="4610" width="41" style="100" customWidth="1"/>
    <col min="4611" max="4617" width="32.85546875" style="100" customWidth="1"/>
    <col min="4618" max="4864" width="9.140625" style="100"/>
    <col min="4865" max="4865" width="8.140625" style="100" customWidth="1"/>
    <col min="4866" max="4866" width="41" style="100" customWidth="1"/>
    <col min="4867" max="4873" width="32.85546875" style="100" customWidth="1"/>
    <col min="4874" max="5120" width="9.140625" style="100"/>
    <col min="5121" max="5121" width="8.140625" style="100" customWidth="1"/>
    <col min="5122" max="5122" width="41" style="100" customWidth="1"/>
    <col min="5123" max="5129" width="32.85546875" style="100" customWidth="1"/>
    <col min="5130" max="5376" width="9.140625" style="100"/>
    <col min="5377" max="5377" width="8.140625" style="100" customWidth="1"/>
    <col min="5378" max="5378" width="41" style="100" customWidth="1"/>
    <col min="5379" max="5385" width="32.85546875" style="100" customWidth="1"/>
    <col min="5386" max="5632" width="9.140625" style="100"/>
    <col min="5633" max="5633" width="8.140625" style="100" customWidth="1"/>
    <col min="5634" max="5634" width="41" style="100" customWidth="1"/>
    <col min="5635" max="5641" width="32.85546875" style="100" customWidth="1"/>
    <col min="5642" max="5888" width="9.140625" style="100"/>
    <col min="5889" max="5889" width="8.140625" style="100" customWidth="1"/>
    <col min="5890" max="5890" width="41" style="100" customWidth="1"/>
    <col min="5891" max="5897" width="32.85546875" style="100" customWidth="1"/>
    <col min="5898" max="6144" width="9.140625" style="100"/>
    <col min="6145" max="6145" width="8.140625" style="100" customWidth="1"/>
    <col min="6146" max="6146" width="41" style="100" customWidth="1"/>
    <col min="6147" max="6153" width="32.85546875" style="100" customWidth="1"/>
    <col min="6154" max="6400" width="9.140625" style="100"/>
    <col min="6401" max="6401" width="8.140625" style="100" customWidth="1"/>
    <col min="6402" max="6402" width="41" style="100" customWidth="1"/>
    <col min="6403" max="6409" width="32.85546875" style="100" customWidth="1"/>
    <col min="6410" max="6656" width="9.140625" style="100"/>
    <col min="6657" max="6657" width="8.140625" style="100" customWidth="1"/>
    <col min="6658" max="6658" width="41" style="100" customWidth="1"/>
    <col min="6659" max="6665" width="32.85546875" style="100" customWidth="1"/>
    <col min="6666" max="6912" width="9.140625" style="100"/>
    <col min="6913" max="6913" width="8.140625" style="100" customWidth="1"/>
    <col min="6914" max="6914" width="41" style="100" customWidth="1"/>
    <col min="6915" max="6921" width="32.85546875" style="100" customWidth="1"/>
    <col min="6922" max="7168" width="9.140625" style="100"/>
    <col min="7169" max="7169" width="8.140625" style="100" customWidth="1"/>
    <col min="7170" max="7170" width="41" style="100" customWidth="1"/>
    <col min="7171" max="7177" width="32.85546875" style="100" customWidth="1"/>
    <col min="7178" max="7424" width="9.140625" style="100"/>
    <col min="7425" max="7425" width="8.140625" style="100" customWidth="1"/>
    <col min="7426" max="7426" width="41" style="100" customWidth="1"/>
    <col min="7427" max="7433" width="32.85546875" style="100" customWidth="1"/>
    <col min="7434" max="7680" width="9.140625" style="100"/>
    <col min="7681" max="7681" width="8.140625" style="100" customWidth="1"/>
    <col min="7682" max="7682" width="41" style="100" customWidth="1"/>
    <col min="7683" max="7689" width="32.85546875" style="100" customWidth="1"/>
    <col min="7690" max="7936" width="9.140625" style="100"/>
    <col min="7937" max="7937" width="8.140625" style="100" customWidth="1"/>
    <col min="7938" max="7938" width="41" style="100" customWidth="1"/>
    <col min="7939" max="7945" width="32.85546875" style="100" customWidth="1"/>
    <col min="7946" max="8192" width="9.140625" style="100"/>
    <col min="8193" max="8193" width="8.140625" style="100" customWidth="1"/>
    <col min="8194" max="8194" width="41" style="100" customWidth="1"/>
    <col min="8195" max="8201" width="32.85546875" style="100" customWidth="1"/>
    <col min="8202" max="8448" width="9.140625" style="100"/>
    <col min="8449" max="8449" width="8.140625" style="100" customWidth="1"/>
    <col min="8450" max="8450" width="41" style="100" customWidth="1"/>
    <col min="8451" max="8457" width="32.85546875" style="100" customWidth="1"/>
    <col min="8458" max="8704" width="9.140625" style="100"/>
    <col min="8705" max="8705" width="8.140625" style="100" customWidth="1"/>
    <col min="8706" max="8706" width="41" style="100" customWidth="1"/>
    <col min="8707" max="8713" width="32.85546875" style="100" customWidth="1"/>
    <col min="8714" max="8960" width="9.140625" style="100"/>
    <col min="8961" max="8961" width="8.140625" style="100" customWidth="1"/>
    <col min="8962" max="8962" width="41" style="100" customWidth="1"/>
    <col min="8963" max="8969" width="32.85546875" style="100" customWidth="1"/>
    <col min="8970" max="9216" width="9.140625" style="100"/>
    <col min="9217" max="9217" width="8.140625" style="100" customWidth="1"/>
    <col min="9218" max="9218" width="41" style="100" customWidth="1"/>
    <col min="9219" max="9225" width="32.85546875" style="100" customWidth="1"/>
    <col min="9226" max="9472" width="9.140625" style="100"/>
    <col min="9473" max="9473" width="8.140625" style="100" customWidth="1"/>
    <col min="9474" max="9474" width="41" style="100" customWidth="1"/>
    <col min="9475" max="9481" width="32.85546875" style="100" customWidth="1"/>
    <col min="9482" max="9728" width="9.140625" style="100"/>
    <col min="9729" max="9729" width="8.140625" style="100" customWidth="1"/>
    <col min="9730" max="9730" width="41" style="100" customWidth="1"/>
    <col min="9731" max="9737" width="32.85546875" style="100" customWidth="1"/>
    <col min="9738" max="9984" width="9.140625" style="100"/>
    <col min="9985" max="9985" width="8.140625" style="100" customWidth="1"/>
    <col min="9986" max="9986" width="41" style="100" customWidth="1"/>
    <col min="9987" max="9993" width="32.85546875" style="100" customWidth="1"/>
    <col min="9994" max="10240" width="9.140625" style="100"/>
    <col min="10241" max="10241" width="8.140625" style="100" customWidth="1"/>
    <col min="10242" max="10242" width="41" style="100" customWidth="1"/>
    <col min="10243" max="10249" width="32.85546875" style="100" customWidth="1"/>
    <col min="10250" max="10496" width="9.140625" style="100"/>
    <col min="10497" max="10497" width="8.140625" style="100" customWidth="1"/>
    <col min="10498" max="10498" width="41" style="100" customWidth="1"/>
    <col min="10499" max="10505" width="32.85546875" style="100" customWidth="1"/>
    <col min="10506" max="10752" width="9.140625" style="100"/>
    <col min="10753" max="10753" width="8.140625" style="100" customWidth="1"/>
    <col min="10754" max="10754" width="41" style="100" customWidth="1"/>
    <col min="10755" max="10761" width="32.85546875" style="100" customWidth="1"/>
    <col min="10762" max="11008" width="9.140625" style="100"/>
    <col min="11009" max="11009" width="8.140625" style="100" customWidth="1"/>
    <col min="11010" max="11010" width="41" style="100" customWidth="1"/>
    <col min="11011" max="11017" width="32.85546875" style="100" customWidth="1"/>
    <col min="11018" max="11264" width="9.140625" style="100"/>
    <col min="11265" max="11265" width="8.140625" style="100" customWidth="1"/>
    <col min="11266" max="11266" width="41" style="100" customWidth="1"/>
    <col min="11267" max="11273" width="32.85546875" style="100" customWidth="1"/>
    <col min="11274" max="11520" width="9.140625" style="100"/>
    <col min="11521" max="11521" width="8.140625" style="100" customWidth="1"/>
    <col min="11522" max="11522" width="41" style="100" customWidth="1"/>
    <col min="11523" max="11529" width="32.85546875" style="100" customWidth="1"/>
    <col min="11530" max="11776" width="9.140625" style="100"/>
    <col min="11777" max="11777" width="8.140625" style="100" customWidth="1"/>
    <col min="11778" max="11778" width="41" style="100" customWidth="1"/>
    <col min="11779" max="11785" width="32.85546875" style="100" customWidth="1"/>
    <col min="11786" max="12032" width="9.140625" style="100"/>
    <col min="12033" max="12033" width="8.140625" style="100" customWidth="1"/>
    <col min="12034" max="12034" width="41" style="100" customWidth="1"/>
    <col min="12035" max="12041" width="32.85546875" style="100" customWidth="1"/>
    <col min="12042" max="12288" width="9.140625" style="100"/>
    <col min="12289" max="12289" width="8.140625" style="100" customWidth="1"/>
    <col min="12290" max="12290" width="41" style="100" customWidth="1"/>
    <col min="12291" max="12297" width="32.85546875" style="100" customWidth="1"/>
    <col min="12298" max="12544" width="9.140625" style="100"/>
    <col min="12545" max="12545" width="8.140625" style="100" customWidth="1"/>
    <col min="12546" max="12546" width="41" style="100" customWidth="1"/>
    <col min="12547" max="12553" width="32.85546875" style="100" customWidth="1"/>
    <col min="12554" max="12800" width="9.140625" style="100"/>
    <col min="12801" max="12801" width="8.140625" style="100" customWidth="1"/>
    <col min="12802" max="12802" width="41" style="100" customWidth="1"/>
    <col min="12803" max="12809" width="32.85546875" style="100" customWidth="1"/>
    <col min="12810" max="13056" width="9.140625" style="100"/>
    <col min="13057" max="13057" width="8.140625" style="100" customWidth="1"/>
    <col min="13058" max="13058" width="41" style="100" customWidth="1"/>
    <col min="13059" max="13065" width="32.85546875" style="100" customWidth="1"/>
    <col min="13066" max="13312" width="9.140625" style="100"/>
    <col min="13313" max="13313" width="8.140625" style="100" customWidth="1"/>
    <col min="13314" max="13314" width="41" style="100" customWidth="1"/>
    <col min="13315" max="13321" width="32.85546875" style="100" customWidth="1"/>
    <col min="13322" max="13568" width="9.140625" style="100"/>
    <col min="13569" max="13569" width="8.140625" style="100" customWidth="1"/>
    <col min="13570" max="13570" width="41" style="100" customWidth="1"/>
    <col min="13571" max="13577" width="32.85546875" style="100" customWidth="1"/>
    <col min="13578" max="13824" width="9.140625" style="100"/>
    <col min="13825" max="13825" width="8.140625" style="100" customWidth="1"/>
    <col min="13826" max="13826" width="41" style="100" customWidth="1"/>
    <col min="13827" max="13833" width="32.85546875" style="100" customWidth="1"/>
    <col min="13834" max="14080" width="9.140625" style="100"/>
    <col min="14081" max="14081" width="8.140625" style="100" customWidth="1"/>
    <col min="14082" max="14082" width="41" style="100" customWidth="1"/>
    <col min="14083" max="14089" width="32.85546875" style="100" customWidth="1"/>
    <col min="14090" max="14336" width="9.140625" style="100"/>
    <col min="14337" max="14337" width="8.140625" style="100" customWidth="1"/>
    <col min="14338" max="14338" width="41" style="100" customWidth="1"/>
    <col min="14339" max="14345" width="32.85546875" style="100" customWidth="1"/>
    <col min="14346" max="14592" width="9.140625" style="100"/>
    <col min="14593" max="14593" width="8.140625" style="100" customWidth="1"/>
    <col min="14594" max="14594" width="41" style="100" customWidth="1"/>
    <col min="14595" max="14601" width="32.85546875" style="100" customWidth="1"/>
    <col min="14602" max="14848" width="9.140625" style="100"/>
    <col min="14849" max="14849" width="8.140625" style="100" customWidth="1"/>
    <col min="14850" max="14850" width="41" style="100" customWidth="1"/>
    <col min="14851" max="14857" width="32.85546875" style="100" customWidth="1"/>
    <col min="14858" max="15104" width="9.140625" style="100"/>
    <col min="15105" max="15105" width="8.140625" style="100" customWidth="1"/>
    <col min="15106" max="15106" width="41" style="100" customWidth="1"/>
    <col min="15107" max="15113" width="32.85546875" style="100" customWidth="1"/>
    <col min="15114" max="15360" width="9.140625" style="100"/>
    <col min="15361" max="15361" width="8.140625" style="100" customWidth="1"/>
    <col min="15362" max="15362" width="41" style="100" customWidth="1"/>
    <col min="15363" max="15369" width="32.85546875" style="100" customWidth="1"/>
    <col min="15370" max="15616" width="9.140625" style="100"/>
    <col min="15617" max="15617" width="8.140625" style="100" customWidth="1"/>
    <col min="15618" max="15618" width="41" style="100" customWidth="1"/>
    <col min="15619" max="15625" width="32.85546875" style="100" customWidth="1"/>
    <col min="15626" max="15872" width="9.140625" style="100"/>
    <col min="15873" max="15873" width="8.140625" style="100" customWidth="1"/>
    <col min="15874" max="15874" width="41" style="100" customWidth="1"/>
    <col min="15875" max="15881" width="32.85546875" style="100" customWidth="1"/>
    <col min="15882" max="16128" width="9.140625" style="100"/>
    <col min="16129" max="16129" width="8.140625" style="100" customWidth="1"/>
    <col min="16130" max="16130" width="41" style="100" customWidth="1"/>
    <col min="16131" max="16137" width="32.85546875" style="100" customWidth="1"/>
    <col min="16138" max="16384" width="9.140625" style="100"/>
  </cols>
  <sheetData>
    <row r="1" spans="1:9" x14ac:dyDescent="0.25">
      <c r="A1" s="245" t="s">
        <v>256</v>
      </c>
      <c r="B1" s="245"/>
      <c r="C1" s="245"/>
      <c r="D1" s="245"/>
      <c r="E1" s="245"/>
      <c r="F1" s="245"/>
      <c r="G1" s="245"/>
      <c r="H1" s="245"/>
      <c r="I1" s="245"/>
    </row>
    <row r="2" spans="1:9" x14ac:dyDescent="0.25">
      <c r="A2" s="244" t="s">
        <v>204</v>
      </c>
      <c r="B2" s="244"/>
      <c r="C2" s="244"/>
      <c r="D2" s="244"/>
      <c r="E2" s="244"/>
      <c r="F2" s="244"/>
      <c r="G2" s="244"/>
      <c r="H2" s="244"/>
      <c r="I2" s="244"/>
    </row>
    <row r="3" spans="1:9" s="134" customFormat="1" x14ac:dyDescent="0.25">
      <c r="A3" s="241" t="s">
        <v>197</v>
      </c>
      <c r="B3" s="242"/>
      <c r="C3" s="242"/>
      <c r="D3" s="242"/>
      <c r="E3" s="242"/>
      <c r="F3" s="242"/>
      <c r="G3" s="242"/>
      <c r="H3" s="242"/>
      <c r="I3" s="242"/>
    </row>
    <row r="4" spans="1:9" s="134" customFormat="1" ht="12" thickBot="1" x14ac:dyDescent="0.3">
      <c r="A4" s="246" t="s">
        <v>199</v>
      </c>
      <c r="B4" s="246"/>
      <c r="C4" s="246"/>
      <c r="D4" s="246"/>
      <c r="E4" s="246"/>
      <c r="F4" s="246"/>
      <c r="G4" s="246"/>
      <c r="H4" s="246"/>
      <c r="I4" s="246"/>
    </row>
    <row r="5" spans="1:9" s="134" customFormat="1" ht="36.75" customHeight="1" thickBot="1" x14ac:dyDescent="0.3">
      <c r="A5" s="113" t="s">
        <v>198</v>
      </c>
      <c r="B5" s="114" t="s">
        <v>6</v>
      </c>
      <c r="C5" s="114" t="s">
        <v>152</v>
      </c>
      <c r="D5" s="114" t="s">
        <v>153</v>
      </c>
      <c r="E5" s="114" t="s">
        <v>154</v>
      </c>
      <c r="F5" s="114" t="s">
        <v>155</v>
      </c>
      <c r="G5" s="114" t="s">
        <v>156</v>
      </c>
      <c r="H5" s="115" t="s">
        <v>157</v>
      </c>
      <c r="I5" s="116" t="s">
        <v>158</v>
      </c>
    </row>
    <row r="6" spans="1:9" x14ac:dyDescent="0.25">
      <c r="A6" s="140" t="s">
        <v>73</v>
      </c>
      <c r="B6" s="141" t="s">
        <v>159</v>
      </c>
      <c r="C6" s="102">
        <v>368806</v>
      </c>
      <c r="D6" s="102"/>
      <c r="E6" s="102">
        <v>55332064</v>
      </c>
      <c r="F6" s="102"/>
      <c r="G6" s="102"/>
      <c r="H6" s="102"/>
      <c r="I6" s="110">
        <f>C6+D6+E6+F6+G6+H6</f>
        <v>55700870</v>
      </c>
    </row>
    <row r="7" spans="1:9" x14ac:dyDescent="0.25">
      <c r="A7" s="118" t="s">
        <v>75</v>
      </c>
      <c r="B7" s="104" t="s">
        <v>160</v>
      </c>
      <c r="C7" s="103"/>
      <c r="D7" s="103"/>
      <c r="E7" s="103"/>
      <c r="F7" s="103"/>
      <c r="G7" s="103">
        <v>2843698</v>
      </c>
      <c r="H7" s="103"/>
      <c r="I7" s="109">
        <f t="shared" ref="I7:I29" si="0">C7+D7+E7+F7+G7+H7</f>
        <v>2843698</v>
      </c>
    </row>
    <row r="8" spans="1:9" x14ac:dyDescent="0.25">
      <c r="A8" s="118" t="s">
        <v>77</v>
      </c>
      <c r="B8" s="104" t="s">
        <v>161</v>
      </c>
      <c r="C8" s="103"/>
      <c r="D8" s="103"/>
      <c r="E8" s="103"/>
      <c r="F8" s="103"/>
      <c r="G8" s="103"/>
      <c r="H8" s="103"/>
      <c r="I8" s="109">
        <f t="shared" si="0"/>
        <v>0</v>
      </c>
    </row>
    <row r="9" spans="1:9" x14ac:dyDescent="0.25">
      <c r="A9" s="118" t="s">
        <v>78</v>
      </c>
      <c r="B9" s="104" t="s">
        <v>162</v>
      </c>
      <c r="C9" s="103"/>
      <c r="D9" s="103"/>
      <c r="E9" s="103">
        <v>2843698</v>
      </c>
      <c r="F9" s="103"/>
      <c r="G9" s="103"/>
      <c r="H9" s="103"/>
      <c r="I9" s="109">
        <f t="shared" si="0"/>
        <v>2843698</v>
      </c>
    </row>
    <row r="10" spans="1:9" x14ac:dyDescent="0.25">
      <c r="A10" s="118" t="s">
        <v>79</v>
      </c>
      <c r="B10" s="104" t="s">
        <v>163</v>
      </c>
      <c r="C10" s="103"/>
      <c r="D10" s="103"/>
      <c r="E10" s="103"/>
      <c r="F10" s="103"/>
      <c r="G10" s="103"/>
      <c r="H10" s="103"/>
      <c r="I10" s="109">
        <f t="shared" si="0"/>
        <v>0</v>
      </c>
    </row>
    <row r="11" spans="1:9" ht="22.5" x14ac:dyDescent="0.25">
      <c r="A11" s="118" t="s">
        <v>80</v>
      </c>
      <c r="B11" s="104" t="s">
        <v>164</v>
      </c>
      <c r="C11" s="103"/>
      <c r="D11" s="103"/>
      <c r="E11" s="103"/>
      <c r="F11" s="103"/>
      <c r="G11" s="103"/>
      <c r="H11" s="103"/>
      <c r="I11" s="109">
        <f t="shared" si="0"/>
        <v>0</v>
      </c>
    </row>
    <row r="12" spans="1:9" x14ac:dyDescent="0.25">
      <c r="A12" s="118" t="s">
        <v>81</v>
      </c>
      <c r="B12" s="104" t="s">
        <v>165</v>
      </c>
      <c r="C12" s="103"/>
      <c r="D12" s="103"/>
      <c r="E12" s="103">
        <v>4190971</v>
      </c>
      <c r="F12" s="103"/>
      <c r="G12" s="103"/>
      <c r="H12" s="103"/>
      <c r="I12" s="109">
        <f t="shared" si="0"/>
        <v>4190971</v>
      </c>
    </row>
    <row r="13" spans="1:9" x14ac:dyDescent="0.25">
      <c r="A13" s="117" t="s">
        <v>82</v>
      </c>
      <c r="B13" s="105" t="s">
        <v>166</v>
      </c>
      <c r="C13" s="102">
        <f>SUM(C7:C12)</f>
        <v>0</v>
      </c>
      <c r="D13" s="102">
        <f t="shared" ref="D13:H13" si="1">SUM(D7:D12)</f>
        <v>0</v>
      </c>
      <c r="E13" s="102">
        <f t="shared" si="1"/>
        <v>7034669</v>
      </c>
      <c r="F13" s="102">
        <f t="shared" si="1"/>
        <v>0</v>
      </c>
      <c r="G13" s="102">
        <f t="shared" si="1"/>
        <v>2843698</v>
      </c>
      <c r="H13" s="102">
        <f t="shared" si="1"/>
        <v>0</v>
      </c>
      <c r="I13" s="110">
        <f t="shared" si="0"/>
        <v>9878367</v>
      </c>
    </row>
    <row r="14" spans="1:9" x14ac:dyDescent="0.25">
      <c r="A14" s="118" t="s">
        <v>83</v>
      </c>
      <c r="B14" s="104" t="s">
        <v>167</v>
      </c>
      <c r="C14" s="103"/>
      <c r="D14" s="103"/>
      <c r="E14" s="103">
        <v>138923</v>
      </c>
      <c r="F14" s="103"/>
      <c r="G14" s="103"/>
      <c r="H14" s="103"/>
      <c r="I14" s="109">
        <f t="shared" si="0"/>
        <v>138923</v>
      </c>
    </row>
    <row r="15" spans="1:9" x14ac:dyDescent="0.25">
      <c r="A15" s="118" t="s">
        <v>84</v>
      </c>
      <c r="B15" s="104" t="s">
        <v>168</v>
      </c>
      <c r="C15" s="103"/>
      <c r="D15" s="103"/>
      <c r="E15" s="103">
        <v>351670</v>
      </c>
      <c r="F15" s="103"/>
      <c r="G15" s="103"/>
      <c r="H15" s="103"/>
      <c r="I15" s="109">
        <f t="shared" si="0"/>
        <v>351670</v>
      </c>
    </row>
    <row r="16" spans="1:9" x14ac:dyDescent="0.25">
      <c r="A16" s="118" t="s">
        <v>85</v>
      </c>
      <c r="B16" s="104" t="s">
        <v>169</v>
      </c>
      <c r="C16" s="103"/>
      <c r="D16" s="103"/>
      <c r="E16" s="103"/>
      <c r="F16" s="103"/>
      <c r="G16" s="103"/>
      <c r="H16" s="103"/>
      <c r="I16" s="109">
        <f t="shared" si="0"/>
        <v>0</v>
      </c>
    </row>
    <row r="17" spans="1:9" ht="33.75" x14ac:dyDescent="0.25">
      <c r="A17" s="118" t="s">
        <v>86</v>
      </c>
      <c r="B17" s="104" t="s">
        <v>170</v>
      </c>
      <c r="C17" s="103"/>
      <c r="D17" s="103"/>
      <c r="E17" s="103"/>
      <c r="F17" s="103"/>
      <c r="G17" s="103"/>
      <c r="H17" s="103"/>
      <c r="I17" s="109">
        <f t="shared" si="0"/>
        <v>0</v>
      </c>
    </row>
    <row r="18" spans="1:9" x14ac:dyDescent="0.25">
      <c r="A18" s="118" t="s">
        <v>87</v>
      </c>
      <c r="B18" s="104" t="s">
        <v>171</v>
      </c>
      <c r="C18" s="103"/>
      <c r="D18" s="103"/>
      <c r="E18" s="103">
        <v>4190971</v>
      </c>
      <c r="F18" s="103"/>
      <c r="G18" s="103">
        <v>2843698</v>
      </c>
      <c r="H18" s="103"/>
      <c r="I18" s="109">
        <f t="shared" si="0"/>
        <v>7034669</v>
      </c>
    </row>
    <row r="19" spans="1:9" x14ac:dyDescent="0.25">
      <c r="A19" s="117" t="s">
        <v>88</v>
      </c>
      <c r="B19" s="105" t="s">
        <v>172</v>
      </c>
      <c r="C19" s="102">
        <f>SUM(C14:C18)</f>
        <v>0</v>
      </c>
      <c r="D19" s="102">
        <f t="shared" ref="D19:H19" si="2">SUM(D14:D18)</f>
        <v>0</v>
      </c>
      <c r="E19" s="102">
        <f t="shared" si="2"/>
        <v>4681564</v>
      </c>
      <c r="F19" s="102">
        <f t="shared" si="2"/>
        <v>0</v>
      </c>
      <c r="G19" s="102">
        <f t="shared" si="2"/>
        <v>2843698</v>
      </c>
      <c r="H19" s="102">
        <f t="shared" si="2"/>
        <v>0</v>
      </c>
      <c r="I19" s="110">
        <f t="shared" si="0"/>
        <v>7525262</v>
      </c>
    </row>
    <row r="20" spans="1:9" x14ac:dyDescent="0.25">
      <c r="A20" s="117" t="s">
        <v>89</v>
      </c>
      <c r="B20" s="105" t="s">
        <v>173</v>
      </c>
      <c r="C20" s="102">
        <f>C6+C13-C19</f>
        <v>368806</v>
      </c>
      <c r="D20" s="102">
        <f t="shared" ref="D20:H20" si="3">D6+D13-D19</f>
        <v>0</v>
      </c>
      <c r="E20" s="102">
        <f t="shared" si="3"/>
        <v>57685169</v>
      </c>
      <c r="F20" s="102">
        <f t="shared" si="3"/>
        <v>0</v>
      </c>
      <c r="G20" s="102">
        <f t="shared" si="3"/>
        <v>0</v>
      </c>
      <c r="H20" s="102">
        <f t="shared" si="3"/>
        <v>0</v>
      </c>
      <c r="I20" s="110">
        <f t="shared" si="0"/>
        <v>58053975</v>
      </c>
    </row>
    <row r="21" spans="1:9" x14ac:dyDescent="0.25">
      <c r="A21" s="117" t="s">
        <v>90</v>
      </c>
      <c r="B21" s="105" t="s">
        <v>174</v>
      </c>
      <c r="C21" s="102">
        <v>368806</v>
      </c>
      <c r="D21" s="102"/>
      <c r="E21" s="102">
        <v>51030339</v>
      </c>
      <c r="F21" s="102"/>
      <c r="G21" s="102"/>
      <c r="H21" s="102"/>
      <c r="I21" s="110">
        <f t="shared" si="0"/>
        <v>51399145</v>
      </c>
    </row>
    <row r="22" spans="1:9" x14ac:dyDescent="0.25">
      <c r="A22" s="118" t="s">
        <v>91</v>
      </c>
      <c r="B22" s="104" t="s">
        <v>175</v>
      </c>
      <c r="C22" s="103"/>
      <c r="D22" s="103"/>
      <c r="E22" s="103">
        <v>3489169</v>
      </c>
      <c r="F22" s="103"/>
      <c r="G22" s="103"/>
      <c r="H22" s="103"/>
      <c r="I22" s="109">
        <f t="shared" si="0"/>
        <v>3489169</v>
      </c>
    </row>
    <row r="23" spans="1:9" x14ac:dyDescent="0.25">
      <c r="A23" s="118" t="s">
        <v>92</v>
      </c>
      <c r="B23" s="104" t="s">
        <v>176</v>
      </c>
      <c r="C23" s="103"/>
      <c r="D23" s="103"/>
      <c r="E23" s="103">
        <v>490593</v>
      </c>
      <c r="F23" s="103"/>
      <c r="G23" s="103"/>
      <c r="H23" s="103"/>
      <c r="I23" s="109">
        <f t="shared" si="0"/>
        <v>490593</v>
      </c>
    </row>
    <row r="24" spans="1:9" ht="14.25" customHeight="1" x14ac:dyDescent="0.25">
      <c r="A24" s="117" t="s">
        <v>93</v>
      </c>
      <c r="B24" s="105" t="s">
        <v>177</v>
      </c>
      <c r="C24" s="102">
        <f>C21+C22-C23</f>
        <v>368806</v>
      </c>
      <c r="D24" s="102">
        <f t="shared" ref="D24:H24" si="4">D21+D22-D23</f>
        <v>0</v>
      </c>
      <c r="E24" s="102">
        <f t="shared" si="4"/>
        <v>54028915</v>
      </c>
      <c r="F24" s="102">
        <f t="shared" si="4"/>
        <v>0</v>
      </c>
      <c r="G24" s="102">
        <f t="shared" si="4"/>
        <v>0</v>
      </c>
      <c r="H24" s="102">
        <f t="shared" si="4"/>
        <v>0</v>
      </c>
      <c r="I24" s="110">
        <f t="shared" si="0"/>
        <v>54397721</v>
      </c>
    </row>
    <row r="25" spans="1:9" x14ac:dyDescent="0.25">
      <c r="A25" s="117" t="s">
        <v>95</v>
      </c>
      <c r="B25" s="105" t="s">
        <v>178</v>
      </c>
      <c r="C25" s="102"/>
      <c r="D25" s="102"/>
      <c r="E25" s="102"/>
      <c r="F25" s="102"/>
      <c r="G25" s="102"/>
      <c r="H25" s="102"/>
      <c r="I25" s="110">
        <f t="shared" si="0"/>
        <v>0</v>
      </c>
    </row>
    <row r="26" spans="1:9" x14ac:dyDescent="0.25">
      <c r="A26" s="118" t="s">
        <v>97</v>
      </c>
      <c r="B26" s="104" t="s">
        <v>179</v>
      </c>
      <c r="C26" s="103"/>
      <c r="D26" s="103"/>
      <c r="E26" s="103"/>
      <c r="F26" s="103"/>
      <c r="G26" s="103"/>
      <c r="H26" s="103"/>
      <c r="I26" s="109">
        <f t="shared" si="0"/>
        <v>0</v>
      </c>
    </row>
    <row r="27" spans="1:9" x14ac:dyDescent="0.25">
      <c r="A27" s="118" t="s">
        <v>98</v>
      </c>
      <c r="B27" s="104" t="s">
        <v>180</v>
      </c>
      <c r="C27" s="103"/>
      <c r="D27" s="103"/>
      <c r="E27" s="103"/>
      <c r="F27" s="103"/>
      <c r="G27" s="103"/>
      <c r="H27" s="103"/>
      <c r="I27" s="109">
        <f t="shared" si="0"/>
        <v>0</v>
      </c>
    </row>
    <row r="28" spans="1:9" ht="12.75" customHeight="1" x14ac:dyDescent="0.25">
      <c r="A28" s="117" t="s">
        <v>100</v>
      </c>
      <c r="B28" s="105" t="s">
        <v>181</v>
      </c>
      <c r="C28" s="102">
        <f>SUM(C25:C27)</f>
        <v>0</v>
      </c>
      <c r="D28" s="102">
        <f t="shared" ref="D28:H28" si="5">SUM(D25:D27)</f>
        <v>0</v>
      </c>
      <c r="E28" s="102">
        <f t="shared" si="5"/>
        <v>0</v>
      </c>
      <c r="F28" s="102">
        <f t="shared" si="5"/>
        <v>0</v>
      </c>
      <c r="G28" s="102">
        <f t="shared" si="5"/>
        <v>0</v>
      </c>
      <c r="H28" s="102">
        <f t="shared" si="5"/>
        <v>0</v>
      </c>
      <c r="I28" s="110">
        <f t="shared" si="0"/>
        <v>0</v>
      </c>
    </row>
    <row r="29" spans="1:9" ht="12" thickBot="1" x14ac:dyDescent="0.3">
      <c r="A29" s="117" t="s">
        <v>102</v>
      </c>
      <c r="B29" s="105" t="s">
        <v>182</v>
      </c>
      <c r="C29" s="102">
        <f>C24+C28</f>
        <v>368806</v>
      </c>
      <c r="D29" s="102">
        <f t="shared" ref="D29:H29" si="6">D24+D28</f>
        <v>0</v>
      </c>
      <c r="E29" s="102">
        <f t="shared" si="6"/>
        <v>54028915</v>
      </c>
      <c r="F29" s="102">
        <f t="shared" si="6"/>
        <v>0</v>
      </c>
      <c r="G29" s="102">
        <f t="shared" si="6"/>
        <v>0</v>
      </c>
      <c r="H29" s="102">
        <f t="shared" si="6"/>
        <v>0</v>
      </c>
      <c r="I29" s="110">
        <f t="shared" si="0"/>
        <v>54397721</v>
      </c>
    </row>
    <row r="30" spans="1:9" ht="12" thickBot="1" x14ac:dyDescent="0.3">
      <c r="A30" s="106" t="s">
        <v>104</v>
      </c>
      <c r="B30" s="107" t="s">
        <v>183</v>
      </c>
      <c r="C30" s="108">
        <f>C20-C29</f>
        <v>0</v>
      </c>
      <c r="D30" s="108">
        <f t="shared" ref="D30:H30" si="7">D20-D29</f>
        <v>0</v>
      </c>
      <c r="E30" s="108">
        <f t="shared" si="7"/>
        <v>3656254</v>
      </c>
      <c r="F30" s="108">
        <f t="shared" si="7"/>
        <v>0</v>
      </c>
      <c r="G30" s="108">
        <f t="shared" si="7"/>
        <v>0</v>
      </c>
      <c r="H30" s="108">
        <f t="shared" si="7"/>
        <v>0</v>
      </c>
      <c r="I30" s="111">
        <f>C30+D30+E30+F30+G30+H30</f>
        <v>3656254</v>
      </c>
    </row>
    <row r="31" spans="1:9" ht="12" thickBot="1" x14ac:dyDescent="0.3">
      <c r="A31" s="119" t="s">
        <v>106</v>
      </c>
      <c r="B31" s="120" t="s">
        <v>184</v>
      </c>
      <c r="C31" s="121">
        <v>368806</v>
      </c>
      <c r="D31" s="121"/>
      <c r="E31" s="121">
        <v>44684768</v>
      </c>
      <c r="F31" s="121"/>
      <c r="G31" s="121"/>
      <c r="H31" s="121"/>
      <c r="I31" s="112">
        <f>C31+D31+E31+F31+G31+H31</f>
        <v>45053574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-0.249977111117893"/>
  </sheetPr>
  <dimension ref="A1:H98"/>
  <sheetViews>
    <sheetView workbookViewId="0">
      <selection activeCell="M35" sqref="M35"/>
    </sheetView>
  </sheetViews>
  <sheetFormatPr defaultRowHeight="11.25" x14ac:dyDescent="0.25"/>
  <cols>
    <col min="1" max="1" width="4.42578125" style="100" customWidth="1"/>
    <col min="2" max="2" width="37" style="100" customWidth="1"/>
    <col min="3" max="8" width="17" style="100" customWidth="1"/>
    <col min="9" max="256" width="9.140625" style="100"/>
    <col min="257" max="257" width="8.140625" style="100" customWidth="1"/>
    <col min="258" max="258" width="41" style="100" customWidth="1"/>
    <col min="259" max="264" width="32.85546875" style="100" customWidth="1"/>
    <col min="265" max="512" width="9.140625" style="100"/>
    <col min="513" max="513" width="8.140625" style="100" customWidth="1"/>
    <col min="514" max="514" width="41" style="100" customWidth="1"/>
    <col min="515" max="520" width="32.85546875" style="100" customWidth="1"/>
    <col min="521" max="768" width="9.140625" style="100"/>
    <col min="769" max="769" width="8.140625" style="100" customWidth="1"/>
    <col min="770" max="770" width="41" style="100" customWidth="1"/>
    <col min="771" max="776" width="32.85546875" style="100" customWidth="1"/>
    <col min="777" max="1024" width="9.140625" style="100"/>
    <col min="1025" max="1025" width="8.140625" style="100" customWidth="1"/>
    <col min="1026" max="1026" width="41" style="100" customWidth="1"/>
    <col min="1027" max="1032" width="32.85546875" style="100" customWidth="1"/>
    <col min="1033" max="1280" width="9.140625" style="100"/>
    <col min="1281" max="1281" width="8.140625" style="100" customWidth="1"/>
    <col min="1282" max="1282" width="41" style="100" customWidth="1"/>
    <col min="1283" max="1288" width="32.85546875" style="100" customWidth="1"/>
    <col min="1289" max="1536" width="9.140625" style="100"/>
    <col min="1537" max="1537" width="8.140625" style="100" customWidth="1"/>
    <col min="1538" max="1538" width="41" style="100" customWidth="1"/>
    <col min="1539" max="1544" width="32.85546875" style="100" customWidth="1"/>
    <col min="1545" max="1792" width="9.140625" style="100"/>
    <col min="1793" max="1793" width="8.140625" style="100" customWidth="1"/>
    <col min="1794" max="1794" width="41" style="100" customWidth="1"/>
    <col min="1795" max="1800" width="32.85546875" style="100" customWidth="1"/>
    <col min="1801" max="2048" width="9.140625" style="100"/>
    <col min="2049" max="2049" width="8.140625" style="100" customWidth="1"/>
    <col min="2050" max="2050" width="41" style="100" customWidth="1"/>
    <col min="2051" max="2056" width="32.85546875" style="100" customWidth="1"/>
    <col min="2057" max="2304" width="9.140625" style="100"/>
    <col min="2305" max="2305" width="8.140625" style="100" customWidth="1"/>
    <col min="2306" max="2306" width="41" style="100" customWidth="1"/>
    <col min="2307" max="2312" width="32.85546875" style="100" customWidth="1"/>
    <col min="2313" max="2560" width="9.140625" style="100"/>
    <col min="2561" max="2561" width="8.140625" style="100" customWidth="1"/>
    <col min="2562" max="2562" width="41" style="100" customWidth="1"/>
    <col min="2563" max="2568" width="32.85546875" style="100" customWidth="1"/>
    <col min="2569" max="2816" width="9.140625" style="100"/>
    <col min="2817" max="2817" width="8.140625" style="100" customWidth="1"/>
    <col min="2818" max="2818" width="41" style="100" customWidth="1"/>
    <col min="2819" max="2824" width="32.85546875" style="100" customWidth="1"/>
    <col min="2825" max="3072" width="9.140625" style="100"/>
    <col min="3073" max="3073" width="8.140625" style="100" customWidth="1"/>
    <col min="3074" max="3074" width="41" style="100" customWidth="1"/>
    <col min="3075" max="3080" width="32.85546875" style="100" customWidth="1"/>
    <col min="3081" max="3328" width="9.140625" style="100"/>
    <col min="3329" max="3329" width="8.140625" style="100" customWidth="1"/>
    <col min="3330" max="3330" width="41" style="100" customWidth="1"/>
    <col min="3331" max="3336" width="32.85546875" style="100" customWidth="1"/>
    <col min="3337" max="3584" width="9.140625" style="100"/>
    <col min="3585" max="3585" width="8.140625" style="100" customWidth="1"/>
    <col min="3586" max="3586" width="41" style="100" customWidth="1"/>
    <col min="3587" max="3592" width="32.85546875" style="100" customWidth="1"/>
    <col min="3593" max="3840" width="9.140625" style="100"/>
    <col min="3841" max="3841" width="8.140625" style="100" customWidth="1"/>
    <col min="3842" max="3842" width="41" style="100" customWidth="1"/>
    <col min="3843" max="3848" width="32.85546875" style="100" customWidth="1"/>
    <col min="3849" max="4096" width="9.140625" style="100"/>
    <col min="4097" max="4097" width="8.140625" style="100" customWidth="1"/>
    <col min="4098" max="4098" width="41" style="100" customWidth="1"/>
    <col min="4099" max="4104" width="32.85546875" style="100" customWidth="1"/>
    <col min="4105" max="4352" width="9.140625" style="100"/>
    <col min="4353" max="4353" width="8.140625" style="100" customWidth="1"/>
    <col min="4354" max="4354" width="41" style="100" customWidth="1"/>
    <col min="4355" max="4360" width="32.85546875" style="100" customWidth="1"/>
    <col min="4361" max="4608" width="9.140625" style="100"/>
    <col min="4609" max="4609" width="8.140625" style="100" customWidth="1"/>
    <col min="4610" max="4610" width="41" style="100" customWidth="1"/>
    <col min="4611" max="4616" width="32.85546875" style="100" customWidth="1"/>
    <col min="4617" max="4864" width="9.140625" style="100"/>
    <col min="4865" max="4865" width="8.140625" style="100" customWidth="1"/>
    <col min="4866" max="4866" width="41" style="100" customWidth="1"/>
    <col min="4867" max="4872" width="32.85546875" style="100" customWidth="1"/>
    <col min="4873" max="5120" width="9.140625" style="100"/>
    <col min="5121" max="5121" width="8.140625" style="100" customWidth="1"/>
    <col min="5122" max="5122" width="41" style="100" customWidth="1"/>
    <col min="5123" max="5128" width="32.85546875" style="100" customWidth="1"/>
    <col min="5129" max="5376" width="9.140625" style="100"/>
    <col min="5377" max="5377" width="8.140625" style="100" customWidth="1"/>
    <col min="5378" max="5378" width="41" style="100" customWidth="1"/>
    <col min="5379" max="5384" width="32.85546875" style="100" customWidth="1"/>
    <col min="5385" max="5632" width="9.140625" style="100"/>
    <col min="5633" max="5633" width="8.140625" style="100" customWidth="1"/>
    <col min="5634" max="5634" width="41" style="100" customWidth="1"/>
    <col min="5635" max="5640" width="32.85546875" style="100" customWidth="1"/>
    <col min="5641" max="5888" width="9.140625" style="100"/>
    <col min="5889" max="5889" width="8.140625" style="100" customWidth="1"/>
    <col min="5890" max="5890" width="41" style="100" customWidth="1"/>
    <col min="5891" max="5896" width="32.85546875" style="100" customWidth="1"/>
    <col min="5897" max="6144" width="9.140625" style="100"/>
    <col min="6145" max="6145" width="8.140625" style="100" customWidth="1"/>
    <col min="6146" max="6146" width="41" style="100" customWidth="1"/>
    <col min="6147" max="6152" width="32.85546875" style="100" customWidth="1"/>
    <col min="6153" max="6400" width="9.140625" style="100"/>
    <col min="6401" max="6401" width="8.140625" style="100" customWidth="1"/>
    <col min="6402" max="6402" width="41" style="100" customWidth="1"/>
    <col min="6403" max="6408" width="32.85546875" style="100" customWidth="1"/>
    <col min="6409" max="6656" width="9.140625" style="100"/>
    <col min="6657" max="6657" width="8.140625" style="100" customWidth="1"/>
    <col min="6658" max="6658" width="41" style="100" customWidth="1"/>
    <col min="6659" max="6664" width="32.85546875" style="100" customWidth="1"/>
    <col min="6665" max="6912" width="9.140625" style="100"/>
    <col min="6913" max="6913" width="8.140625" style="100" customWidth="1"/>
    <col min="6914" max="6914" width="41" style="100" customWidth="1"/>
    <col min="6915" max="6920" width="32.85546875" style="100" customWidth="1"/>
    <col min="6921" max="7168" width="9.140625" style="100"/>
    <col min="7169" max="7169" width="8.140625" style="100" customWidth="1"/>
    <col min="7170" max="7170" width="41" style="100" customWidth="1"/>
    <col min="7171" max="7176" width="32.85546875" style="100" customWidth="1"/>
    <col min="7177" max="7424" width="9.140625" style="100"/>
    <col min="7425" max="7425" width="8.140625" style="100" customWidth="1"/>
    <col min="7426" max="7426" width="41" style="100" customWidth="1"/>
    <col min="7427" max="7432" width="32.85546875" style="100" customWidth="1"/>
    <col min="7433" max="7680" width="9.140625" style="100"/>
    <col min="7681" max="7681" width="8.140625" style="100" customWidth="1"/>
    <col min="7682" max="7682" width="41" style="100" customWidth="1"/>
    <col min="7683" max="7688" width="32.85546875" style="100" customWidth="1"/>
    <col min="7689" max="7936" width="9.140625" style="100"/>
    <col min="7937" max="7937" width="8.140625" style="100" customWidth="1"/>
    <col min="7938" max="7938" width="41" style="100" customWidth="1"/>
    <col min="7939" max="7944" width="32.85546875" style="100" customWidth="1"/>
    <col min="7945" max="8192" width="9.140625" style="100"/>
    <col min="8193" max="8193" width="8.140625" style="100" customWidth="1"/>
    <col min="8194" max="8194" width="41" style="100" customWidth="1"/>
    <col min="8195" max="8200" width="32.85546875" style="100" customWidth="1"/>
    <col min="8201" max="8448" width="9.140625" style="100"/>
    <col min="8449" max="8449" width="8.140625" style="100" customWidth="1"/>
    <col min="8450" max="8450" width="41" style="100" customWidth="1"/>
    <col min="8451" max="8456" width="32.85546875" style="100" customWidth="1"/>
    <col min="8457" max="8704" width="9.140625" style="100"/>
    <col min="8705" max="8705" width="8.140625" style="100" customWidth="1"/>
    <col min="8706" max="8706" width="41" style="100" customWidth="1"/>
    <col min="8707" max="8712" width="32.85546875" style="100" customWidth="1"/>
    <col min="8713" max="8960" width="9.140625" style="100"/>
    <col min="8961" max="8961" width="8.140625" style="100" customWidth="1"/>
    <col min="8962" max="8962" width="41" style="100" customWidth="1"/>
    <col min="8963" max="8968" width="32.85546875" style="100" customWidth="1"/>
    <col min="8969" max="9216" width="9.140625" style="100"/>
    <col min="9217" max="9217" width="8.140625" style="100" customWidth="1"/>
    <col min="9218" max="9218" width="41" style="100" customWidth="1"/>
    <col min="9219" max="9224" width="32.85546875" style="100" customWidth="1"/>
    <col min="9225" max="9472" width="9.140625" style="100"/>
    <col min="9473" max="9473" width="8.140625" style="100" customWidth="1"/>
    <col min="9474" max="9474" width="41" style="100" customWidth="1"/>
    <col min="9475" max="9480" width="32.85546875" style="100" customWidth="1"/>
    <col min="9481" max="9728" width="9.140625" style="100"/>
    <col min="9729" max="9729" width="8.140625" style="100" customWidth="1"/>
    <col min="9730" max="9730" width="41" style="100" customWidth="1"/>
    <col min="9731" max="9736" width="32.85546875" style="100" customWidth="1"/>
    <col min="9737" max="9984" width="9.140625" style="100"/>
    <col min="9985" max="9985" width="8.140625" style="100" customWidth="1"/>
    <col min="9986" max="9986" width="41" style="100" customWidth="1"/>
    <col min="9987" max="9992" width="32.85546875" style="100" customWidth="1"/>
    <col min="9993" max="10240" width="9.140625" style="100"/>
    <col min="10241" max="10241" width="8.140625" style="100" customWidth="1"/>
    <col min="10242" max="10242" width="41" style="100" customWidth="1"/>
    <col min="10243" max="10248" width="32.85546875" style="100" customWidth="1"/>
    <col min="10249" max="10496" width="9.140625" style="100"/>
    <col min="10497" max="10497" width="8.140625" style="100" customWidth="1"/>
    <col min="10498" max="10498" width="41" style="100" customWidth="1"/>
    <col min="10499" max="10504" width="32.85546875" style="100" customWidth="1"/>
    <col min="10505" max="10752" width="9.140625" style="100"/>
    <col min="10753" max="10753" width="8.140625" style="100" customWidth="1"/>
    <col min="10754" max="10754" width="41" style="100" customWidth="1"/>
    <col min="10755" max="10760" width="32.85546875" style="100" customWidth="1"/>
    <col min="10761" max="11008" width="9.140625" style="100"/>
    <col min="11009" max="11009" width="8.140625" style="100" customWidth="1"/>
    <col min="11010" max="11010" width="41" style="100" customWidth="1"/>
    <col min="11011" max="11016" width="32.85546875" style="100" customWidth="1"/>
    <col min="11017" max="11264" width="9.140625" style="100"/>
    <col min="11265" max="11265" width="8.140625" style="100" customWidth="1"/>
    <col min="11266" max="11266" width="41" style="100" customWidth="1"/>
    <col min="11267" max="11272" width="32.85546875" style="100" customWidth="1"/>
    <col min="11273" max="11520" width="9.140625" style="100"/>
    <col min="11521" max="11521" width="8.140625" style="100" customWidth="1"/>
    <col min="11522" max="11522" width="41" style="100" customWidth="1"/>
    <col min="11523" max="11528" width="32.85546875" style="100" customWidth="1"/>
    <col min="11529" max="11776" width="9.140625" style="100"/>
    <col min="11777" max="11777" width="8.140625" style="100" customWidth="1"/>
    <col min="11778" max="11778" width="41" style="100" customWidth="1"/>
    <col min="11779" max="11784" width="32.85546875" style="100" customWidth="1"/>
    <col min="11785" max="12032" width="9.140625" style="100"/>
    <col min="12033" max="12033" width="8.140625" style="100" customWidth="1"/>
    <col min="12034" max="12034" width="41" style="100" customWidth="1"/>
    <col min="12035" max="12040" width="32.85546875" style="100" customWidth="1"/>
    <col min="12041" max="12288" width="9.140625" style="100"/>
    <col min="12289" max="12289" width="8.140625" style="100" customWidth="1"/>
    <col min="12290" max="12290" width="41" style="100" customWidth="1"/>
    <col min="12291" max="12296" width="32.85546875" style="100" customWidth="1"/>
    <col min="12297" max="12544" width="9.140625" style="100"/>
    <col min="12545" max="12545" width="8.140625" style="100" customWidth="1"/>
    <col min="12546" max="12546" width="41" style="100" customWidth="1"/>
    <col min="12547" max="12552" width="32.85546875" style="100" customWidth="1"/>
    <col min="12553" max="12800" width="9.140625" style="100"/>
    <col min="12801" max="12801" width="8.140625" style="100" customWidth="1"/>
    <col min="12802" max="12802" width="41" style="100" customWidth="1"/>
    <col min="12803" max="12808" width="32.85546875" style="100" customWidth="1"/>
    <col min="12809" max="13056" width="9.140625" style="100"/>
    <col min="13057" max="13057" width="8.140625" style="100" customWidth="1"/>
    <col min="13058" max="13058" width="41" style="100" customWidth="1"/>
    <col min="13059" max="13064" width="32.85546875" style="100" customWidth="1"/>
    <col min="13065" max="13312" width="9.140625" style="100"/>
    <col min="13313" max="13313" width="8.140625" style="100" customWidth="1"/>
    <col min="13314" max="13314" width="41" style="100" customWidth="1"/>
    <col min="13315" max="13320" width="32.85546875" style="100" customWidth="1"/>
    <col min="13321" max="13568" width="9.140625" style="100"/>
    <col min="13569" max="13569" width="8.140625" style="100" customWidth="1"/>
    <col min="13570" max="13570" width="41" style="100" customWidth="1"/>
    <col min="13571" max="13576" width="32.85546875" style="100" customWidth="1"/>
    <col min="13577" max="13824" width="9.140625" style="100"/>
    <col min="13825" max="13825" width="8.140625" style="100" customWidth="1"/>
    <col min="13826" max="13826" width="41" style="100" customWidth="1"/>
    <col min="13827" max="13832" width="32.85546875" style="100" customWidth="1"/>
    <col min="13833" max="14080" width="9.140625" style="100"/>
    <col min="14081" max="14081" width="8.140625" style="100" customWidth="1"/>
    <col min="14082" max="14082" width="41" style="100" customWidth="1"/>
    <col min="14083" max="14088" width="32.85546875" style="100" customWidth="1"/>
    <col min="14089" max="14336" width="9.140625" style="100"/>
    <col min="14337" max="14337" width="8.140625" style="100" customWidth="1"/>
    <col min="14338" max="14338" width="41" style="100" customWidth="1"/>
    <col min="14339" max="14344" width="32.85546875" style="100" customWidth="1"/>
    <col min="14345" max="14592" width="9.140625" style="100"/>
    <col min="14593" max="14593" width="8.140625" style="100" customWidth="1"/>
    <col min="14594" max="14594" width="41" style="100" customWidth="1"/>
    <col min="14595" max="14600" width="32.85546875" style="100" customWidth="1"/>
    <col min="14601" max="14848" width="9.140625" style="100"/>
    <col min="14849" max="14849" width="8.140625" style="100" customWidth="1"/>
    <col min="14850" max="14850" width="41" style="100" customWidth="1"/>
    <col min="14851" max="14856" width="32.85546875" style="100" customWidth="1"/>
    <col min="14857" max="15104" width="9.140625" style="100"/>
    <col min="15105" max="15105" width="8.140625" style="100" customWidth="1"/>
    <col min="15106" max="15106" width="41" style="100" customWidth="1"/>
    <col min="15107" max="15112" width="32.85546875" style="100" customWidth="1"/>
    <col min="15113" max="15360" width="9.140625" style="100"/>
    <col min="15361" max="15361" width="8.140625" style="100" customWidth="1"/>
    <col min="15362" max="15362" width="41" style="100" customWidth="1"/>
    <col min="15363" max="15368" width="32.85546875" style="100" customWidth="1"/>
    <col min="15369" max="15616" width="9.140625" style="100"/>
    <col min="15617" max="15617" width="8.140625" style="100" customWidth="1"/>
    <col min="15618" max="15618" width="41" style="100" customWidth="1"/>
    <col min="15619" max="15624" width="32.85546875" style="100" customWidth="1"/>
    <col min="15625" max="15872" width="9.140625" style="100"/>
    <col min="15873" max="15873" width="8.140625" style="100" customWidth="1"/>
    <col min="15874" max="15874" width="41" style="100" customWidth="1"/>
    <col min="15875" max="15880" width="32.85546875" style="100" customWidth="1"/>
    <col min="15881" max="16128" width="9.140625" style="100"/>
    <col min="16129" max="16129" width="8.140625" style="100" customWidth="1"/>
    <col min="16130" max="16130" width="41" style="100" customWidth="1"/>
    <col min="16131" max="16136" width="32.85546875" style="100" customWidth="1"/>
    <col min="16137" max="16384" width="9.140625" style="100"/>
  </cols>
  <sheetData>
    <row r="1" spans="1:8" x14ac:dyDescent="0.25">
      <c r="A1" s="245" t="s">
        <v>257</v>
      </c>
      <c r="B1" s="245"/>
      <c r="C1" s="245"/>
      <c r="D1" s="245"/>
      <c r="E1" s="245"/>
      <c r="F1" s="245"/>
      <c r="G1" s="245"/>
      <c r="H1" s="245"/>
    </row>
    <row r="2" spans="1:8" s="134" customFormat="1" x14ac:dyDescent="0.25">
      <c r="A2" s="241" t="s">
        <v>205</v>
      </c>
      <c r="B2" s="242"/>
      <c r="C2" s="242"/>
      <c r="D2" s="242"/>
      <c r="E2" s="242"/>
      <c r="F2" s="242"/>
      <c r="G2" s="242"/>
      <c r="H2" s="242"/>
    </row>
    <row r="3" spans="1:8" s="134" customFormat="1" x14ac:dyDescent="0.25">
      <c r="A3" s="135"/>
    </row>
    <row r="4" spans="1:8" s="134" customFormat="1" x14ac:dyDescent="0.25">
      <c r="A4" s="135"/>
    </row>
    <row r="5" spans="1:8" s="134" customFormat="1" ht="15" customHeight="1" x14ac:dyDescent="0.25">
      <c r="A5" s="252" t="s">
        <v>0</v>
      </c>
      <c r="B5" s="252"/>
      <c r="C5" s="252"/>
      <c r="D5" s="252"/>
      <c r="E5" s="252"/>
      <c r="F5" s="252"/>
      <c r="G5" s="252"/>
      <c r="H5" s="252"/>
    </row>
    <row r="6" spans="1:8" s="134" customFormat="1" x14ac:dyDescent="0.25">
      <c r="A6" s="246" t="s">
        <v>199</v>
      </c>
      <c r="B6" s="246"/>
      <c r="C6" s="246"/>
      <c r="D6" s="246"/>
      <c r="E6" s="246"/>
      <c r="F6" s="246"/>
      <c r="G6" s="246"/>
      <c r="H6" s="246"/>
    </row>
    <row r="7" spans="1:8" s="134" customFormat="1" ht="22.5" x14ac:dyDescent="0.25">
      <c r="A7" s="136" t="s">
        <v>198</v>
      </c>
      <c r="B7" s="136" t="s">
        <v>6</v>
      </c>
      <c r="C7" s="136" t="s">
        <v>135</v>
      </c>
      <c r="D7" s="136" t="s">
        <v>136</v>
      </c>
      <c r="E7" s="136" t="s">
        <v>137</v>
      </c>
      <c r="F7" s="136" t="s">
        <v>138</v>
      </c>
      <c r="G7" s="136" t="s">
        <v>139</v>
      </c>
      <c r="H7" s="136" t="s">
        <v>140</v>
      </c>
    </row>
    <row r="8" spans="1:8" x14ac:dyDescent="0.25">
      <c r="A8" s="142" t="s">
        <v>73</v>
      </c>
      <c r="B8" s="143" t="s">
        <v>141</v>
      </c>
      <c r="C8" s="202">
        <v>96679283</v>
      </c>
      <c r="D8" s="203"/>
      <c r="E8" s="203"/>
      <c r="F8" s="203"/>
      <c r="G8" s="203">
        <v>52261935</v>
      </c>
      <c r="H8" s="204"/>
    </row>
    <row r="9" spans="1:8" x14ac:dyDescent="0.25">
      <c r="A9" s="138" t="s">
        <v>75</v>
      </c>
      <c r="B9" s="104" t="s">
        <v>142</v>
      </c>
      <c r="C9" s="205">
        <v>12447181</v>
      </c>
      <c r="D9" s="206"/>
      <c r="E9" s="206"/>
      <c r="F9" s="206"/>
      <c r="G9" s="206">
        <v>12567181</v>
      </c>
      <c r="H9" s="207"/>
    </row>
    <row r="10" spans="1:8" x14ac:dyDescent="0.25">
      <c r="A10" s="138" t="s">
        <v>77</v>
      </c>
      <c r="B10" s="104" t="s">
        <v>143</v>
      </c>
      <c r="C10" s="205"/>
      <c r="D10" s="206"/>
      <c r="E10" s="206"/>
      <c r="F10" s="206"/>
      <c r="G10" s="206"/>
      <c r="H10" s="207"/>
    </row>
    <row r="11" spans="1:8" x14ac:dyDescent="0.25">
      <c r="A11" s="138" t="s">
        <v>78</v>
      </c>
      <c r="B11" s="104" t="s">
        <v>144</v>
      </c>
      <c r="C11" s="205">
        <v>516750</v>
      </c>
      <c r="D11" s="206"/>
      <c r="E11" s="206"/>
      <c r="F11" s="206"/>
      <c r="G11" s="206">
        <v>439150</v>
      </c>
      <c r="H11" s="207"/>
    </row>
    <row r="12" spans="1:8" x14ac:dyDescent="0.25">
      <c r="A12" s="138" t="s">
        <v>79</v>
      </c>
      <c r="B12" s="104" t="s">
        <v>145</v>
      </c>
      <c r="C12" s="205"/>
      <c r="D12" s="206"/>
      <c r="E12" s="206"/>
      <c r="F12" s="206"/>
      <c r="G12" s="206"/>
      <c r="H12" s="207"/>
    </row>
    <row r="13" spans="1:8" x14ac:dyDescent="0.25">
      <c r="A13" s="138" t="s">
        <v>80</v>
      </c>
      <c r="B13" s="104" t="s">
        <v>146</v>
      </c>
      <c r="C13" s="205">
        <v>538968290</v>
      </c>
      <c r="D13" s="206">
        <v>24336</v>
      </c>
      <c r="E13" s="206"/>
      <c r="F13" s="206"/>
      <c r="G13" s="206">
        <v>376474714</v>
      </c>
      <c r="H13" s="207">
        <v>24336</v>
      </c>
    </row>
    <row r="14" spans="1:8" x14ac:dyDescent="0.25">
      <c r="A14" s="138" t="s">
        <v>81</v>
      </c>
      <c r="B14" s="104" t="s">
        <v>147</v>
      </c>
      <c r="C14" s="205">
        <v>10994565</v>
      </c>
      <c r="D14" s="206"/>
      <c r="E14" s="206"/>
      <c r="F14" s="206"/>
      <c r="G14" s="206">
        <v>7584670</v>
      </c>
      <c r="H14" s="207"/>
    </row>
    <row r="15" spans="1:8" ht="22.5" x14ac:dyDescent="0.25">
      <c r="A15" s="138" t="s">
        <v>82</v>
      </c>
      <c r="B15" s="104" t="s">
        <v>148</v>
      </c>
      <c r="C15" s="205">
        <v>216070292</v>
      </c>
      <c r="D15" s="206">
        <v>28032626</v>
      </c>
      <c r="E15" s="206">
        <v>35767626</v>
      </c>
      <c r="F15" s="206">
        <v>27935575</v>
      </c>
      <c r="G15" s="206">
        <v>542250967</v>
      </c>
      <c r="H15" s="207">
        <v>35864677</v>
      </c>
    </row>
    <row r="16" spans="1:8" x14ac:dyDescent="0.25">
      <c r="A16" s="138" t="s">
        <v>83</v>
      </c>
      <c r="B16" s="104" t="s">
        <v>149</v>
      </c>
      <c r="C16" s="205"/>
      <c r="D16" s="206"/>
      <c r="E16" s="206"/>
      <c r="F16" s="206"/>
      <c r="G16" s="206"/>
      <c r="H16" s="207"/>
    </row>
    <row r="17" spans="1:8" ht="22.5" x14ac:dyDescent="0.25">
      <c r="A17" s="138" t="s">
        <v>84</v>
      </c>
      <c r="B17" s="104" t="s">
        <v>150</v>
      </c>
      <c r="C17" s="205"/>
      <c r="D17" s="206"/>
      <c r="E17" s="206"/>
      <c r="F17" s="206"/>
      <c r="G17" s="206"/>
      <c r="H17" s="207"/>
    </row>
    <row r="18" spans="1:8" x14ac:dyDescent="0.25">
      <c r="A18" s="145" t="s">
        <v>85</v>
      </c>
      <c r="B18" s="146" t="s">
        <v>151</v>
      </c>
      <c r="C18" s="167">
        <f>SUM(C8:C17)</f>
        <v>875676361</v>
      </c>
      <c r="D18" s="147">
        <f t="shared" ref="D18:H18" si="0">SUM(D8:D17)</f>
        <v>28056962</v>
      </c>
      <c r="E18" s="147">
        <f t="shared" si="0"/>
        <v>35767626</v>
      </c>
      <c r="F18" s="147">
        <f t="shared" si="0"/>
        <v>27935575</v>
      </c>
      <c r="G18" s="147">
        <f t="shared" si="0"/>
        <v>991578617</v>
      </c>
      <c r="H18" s="148">
        <f t="shared" si="0"/>
        <v>35889013</v>
      </c>
    </row>
    <row r="21" spans="1:8" s="134" customFormat="1" x14ac:dyDescent="0.25">
      <c r="A21" s="241" t="s">
        <v>201</v>
      </c>
      <c r="B21" s="242"/>
      <c r="C21" s="242"/>
      <c r="D21" s="242"/>
      <c r="E21" s="242"/>
      <c r="F21" s="242"/>
      <c r="G21" s="242"/>
      <c r="H21" s="242"/>
    </row>
    <row r="22" spans="1:8" s="134" customFormat="1" x14ac:dyDescent="0.25">
      <c r="A22" s="246" t="s">
        <v>199</v>
      </c>
      <c r="B22" s="246"/>
      <c r="C22" s="246"/>
      <c r="D22" s="246"/>
      <c r="E22" s="246"/>
      <c r="F22" s="246"/>
      <c r="G22" s="246"/>
      <c r="H22" s="246"/>
    </row>
    <row r="23" spans="1:8" s="134" customFormat="1" ht="22.5" x14ac:dyDescent="0.25">
      <c r="A23" s="136" t="s">
        <v>198</v>
      </c>
      <c r="B23" s="136" t="s">
        <v>6</v>
      </c>
      <c r="C23" s="136" t="s">
        <v>135</v>
      </c>
      <c r="D23" s="136" t="s">
        <v>136</v>
      </c>
      <c r="E23" s="136" t="s">
        <v>137</v>
      </c>
      <c r="F23" s="136" t="s">
        <v>138</v>
      </c>
      <c r="G23" s="136" t="s">
        <v>139</v>
      </c>
      <c r="H23" s="136" t="s">
        <v>140</v>
      </c>
    </row>
    <row r="24" spans="1:8" x14ac:dyDescent="0.25">
      <c r="A24" s="142" t="s">
        <v>73</v>
      </c>
      <c r="B24" s="199" t="s">
        <v>141</v>
      </c>
      <c r="C24" s="202">
        <v>24900</v>
      </c>
      <c r="D24" s="203"/>
      <c r="E24" s="203"/>
      <c r="F24" s="203"/>
      <c r="G24" s="203">
        <v>80000</v>
      </c>
      <c r="H24" s="204"/>
    </row>
    <row r="25" spans="1:8" x14ac:dyDescent="0.25">
      <c r="A25" s="138" t="s">
        <v>75</v>
      </c>
      <c r="B25" s="200" t="s">
        <v>142</v>
      </c>
      <c r="C25" s="205"/>
      <c r="D25" s="206"/>
      <c r="E25" s="206"/>
      <c r="F25" s="206"/>
      <c r="G25" s="206"/>
      <c r="H25" s="207"/>
    </row>
    <row r="26" spans="1:8" x14ac:dyDescent="0.25">
      <c r="A26" s="138" t="s">
        <v>77</v>
      </c>
      <c r="B26" s="200" t="s">
        <v>143</v>
      </c>
      <c r="C26" s="205"/>
      <c r="D26" s="206"/>
      <c r="E26" s="206"/>
      <c r="F26" s="206"/>
      <c r="G26" s="206"/>
      <c r="H26" s="207"/>
    </row>
    <row r="27" spans="1:8" x14ac:dyDescent="0.25">
      <c r="A27" s="138" t="s">
        <v>78</v>
      </c>
      <c r="B27" s="200" t="s">
        <v>144</v>
      </c>
      <c r="C27" s="205"/>
      <c r="D27" s="206"/>
      <c r="E27" s="206"/>
      <c r="F27" s="206"/>
      <c r="G27" s="206"/>
      <c r="H27" s="207"/>
    </row>
    <row r="28" spans="1:8" x14ac:dyDescent="0.25">
      <c r="A28" s="138" t="s">
        <v>79</v>
      </c>
      <c r="B28" s="200" t="s">
        <v>145</v>
      </c>
      <c r="C28" s="205"/>
      <c r="D28" s="206"/>
      <c r="E28" s="206"/>
      <c r="F28" s="206"/>
      <c r="G28" s="206"/>
      <c r="H28" s="207"/>
    </row>
    <row r="29" spans="1:8" x14ac:dyDescent="0.25">
      <c r="A29" s="138" t="s">
        <v>80</v>
      </c>
      <c r="B29" s="200" t="s">
        <v>146</v>
      </c>
      <c r="C29" s="205">
        <v>5686617</v>
      </c>
      <c r="D29" s="206"/>
      <c r="E29" s="206"/>
      <c r="F29" s="206"/>
      <c r="G29" s="206">
        <v>8549788</v>
      </c>
      <c r="H29" s="207"/>
    </row>
    <row r="30" spans="1:8" x14ac:dyDescent="0.25">
      <c r="A30" s="138" t="s">
        <v>81</v>
      </c>
      <c r="B30" s="200" t="s">
        <v>147</v>
      </c>
      <c r="C30" s="205"/>
      <c r="D30" s="206"/>
      <c r="E30" s="206"/>
      <c r="F30" s="206"/>
      <c r="G30" s="206"/>
      <c r="H30" s="207"/>
    </row>
    <row r="31" spans="1:8" ht="22.5" x14ac:dyDescent="0.25">
      <c r="A31" s="138" t="s">
        <v>82</v>
      </c>
      <c r="B31" s="200" t="s">
        <v>148</v>
      </c>
      <c r="C31" s="205"/>
      <c r="D31" s="206"/>
      <c r="E31" s="206"/>
      <c r="F31" s="206"/>
      <c r="G31" s="206"/>
      <c r="H31" s="207"/>
    </row>
    <row r="32" spans="1:8" x14ac:dyDescent="0.25">
      <c r="A32" s="138" t="s">
        <v>83</v>
      </c>
      <c r="B32" s="200" t="s">
        <v>149</v>
      </c>
      <c r="C32" s="205"/>
      <c r="D32" s="206"/>
      <c r="E32" s="206"/>
      <c r="F32" s="206"/>
      <c r="G32" s="206"/>
      <c r="H32" s="207"/>
    </row>
    <row r="33" spans="1:8" ht="22.5" x14ac:dyDescent="0.25">
      <c r="A33" s="139" t="s">
        <v>84</v>
      </c>
      <c r="B33" s="201" t="s">
        <v>150</v>
      </c>
      <c r="C33" s="205"/>
      <c r="D33" s="206"/>
      <c r="E33" s="206"/>
      <c r="F33" s="206"/>
      <c r="G33" s="206"/>
      <c r="H33" s="207"/>
    </row>
    <row r="34" spans="1:8" x14ac:dyDescent="0.25">
      <c r="A34" s="145" t="s">
        <v>85</v>
      </c>
      <c r="B34" s="152" t="s">
        <v>151</v>
      </c>
      <c r="C34" s="167">
        <f>SUM(C24:C33)</f>
        <v>5711517</v>
      </c>
      <c r="D34" s="147">
        <f t="shared" ref="D34:H34" si="1">SUM(D24:D33)</f>
        <v>0</v>
      </c>
      <c r="E34" s="147">
        <f t="shared" si="1"/>
        <v>0</v>
      </c>
      <c r="F34" s="147">
        <f t="shared" si="1"/>
        <v>0</v>
      </c>
      <c r="G34" s="147">
        <f t="shared" si="1"/>
        <v>8629788</v>
      </c>
      <c r="H34" s="148">
        <f t="shared" si="1"/>
        <v>0</v>
      </c>
    </row>
    <row r="37" spans="1:8" s="134" customFormat="1" ht="11.25" customHeight="1" x14ac:dyDescent="0.25">
      <c r="A37" s="241" t="s">
        <v>71</v>
      </c>
      <c r="B37" s="242"/>
      <c r="C37" s="242"/>
      <c r="D37" s="242"/>
      <c r="E37" s="242"/>
      <c r="F37" s="242"/>
      <c r="G37" s="242"/>
      <c r="H37" s="242"/>
    </row>
    <row r="38" spans="1:8" s="134" customFormat="1" ht="11.25" customHeight="1" x14ac:dyDescent="0.25">
      <c r="A38" s="246" t="s">
        <v>199</v>
      </c>
      <c r="B38" s="246"/>
      <c r="C38" s="246"/>
      <c r="D38" s="246"/>
      <c r="E38" s="246"/>
      <c r="F38" s="246"/>
      <c r="G38" s="246"/>
      <c r="H38" s="246"/>
    </row>
    <row r="39" spans="1:8" s="134" customFormat="1" ht="22.5" x14ac:dyDescent="0.25">
      <c r="A39" s="136" t="s">
        <v>198</v>
      </c>
      <c r="B39" s="136" t="s">
        <v>6</v>
      </c>
      <c r="C39" s="136" t="s">
        <v>135</v>
      </c>
      <c r="D39" s="136" t="s">
        <v>136</v>
      </c>
      <c r="E39" s="136" t="s">
        <v>137</v>
      </c>
      <c r="F39" s="136" t="s">
        <v>138</v>
      </c>
      <c r="G39" s="136" t="s">
        <v>139</v>
      </c>
      <c r="H39" s="136" t="s">
        <v>140</v>
      </c>
    </row>
    <row r="40" spans="1:8" x14ac:dyDescent="0.25">
      <c r="A40" s="142" t="s">
        <v>73</v>
      </c>
      <c r="B40" s="143" t="s">
        <v>141</v>
      </c>
      <c r="C40" s="150">
        <v>84095</v>
      </c>
      <c r="D40" s="150"/>
      <c r="E40" s="150"/>
      <c r="F40" s="150"/>
      <c r="G40" s="150"/>
      <c r="H40" s="151"/>
    </row>
    <row r="41" spans="1:8" x14ac:dyDescent="0.25">
      <c r="A41" s="138" t="s">
        <v>75</v>
      </c>
      <c r="B41" s="104" t="s">
        <v>142</v>
      </c>
      <c r="C41" s="103"/>
      <c r="D41" s="103"/>
      <c r="E41" s="103"/>
      <c r="F41" s="103"/>
      <c r="G41" s="103"/>
      <c r="H41" s="144"/>
    </row>
    <row r="42" spans="1:8" x14ac:dyDescent="0.25">
      <c r="A42" s="138" t="s">
        <v>77</v>
      </c>
      <c r="B42" s="104" t="s">
        <v>143</v>
      </c>
      <c r="C42" s="103"/>
      <c r="D42" s="103"/>
      <c r="E42" s="103"/>
      <c r="F42" s="103"/>
      <c r="G42" s="103"/>
      <c r="H42" s="144"/>
    </row>
    <row r="43" spans="1:8" x14ac:dyDescent="0.25">
      <c r="A43" s="138" t="s">
        <v>78</v>
      </c>
      <c r="B43" s="104" t="s">
        <v>144</v>
      </c>
      <c r="C43" s="103">
        <v>2190373</v>
      </c>
      <c r="D43" s="103"/>
      <c r="E43" s="103"/>
      <c r="F43" s="103"/>
      <c r="G43" s="103">
        <v>2692460</v>
      </c>
      <c r="H43" s="144"/>
    </row>
    <row r="44" spans="1:8" x14ac:dyDescent="0.25">
      <c r="A44" s="138" t="s">
        <v>79</v>
      </c>
      <c r="B44" s="104" t="s">
        <v>145</v>
      </c>
      <c r="C44" s="103"/>
      <c r="D44" s="103"/>
      <c r="E44" s="103"/>
      <c r="F44" s="103"/>
      <c r="G44" s="103"/>
      <c r="H44" s="144"/>
    </row>
    <row r="45" spans="1:8" x14ac:dyDescent="0.25">
      <c r="A45" s="138" t="s">
        <v>80</v>
      </c>
      <c r="B45" s="104" t="s">
        <v>146</v>
      </c>
      <c r="C45" s="103">
        <v>3371425</v>
      </c>
      <c r="D45" s="103"/>
      <c r="E45" s="103"/>
      <c r="F45" s="103"/>
      <c r="G45" s="103">
        <v>5222801</v>
      </c>
      <c r="H45" s="144"/>
    </row>
    <row r="46" spans="1:8" x14ac:dyDescent="0.25">
      <c r="A46" s="138" t="s">
        <v>81</v>
      </c>
      <c r="B46" s="104" t="s">
        <v>147</v>
      </c>
      <c r="C46" s="103"/>
      <c r="D46" s="103"/>
      <c r="E46" s="103"/>
      <c r="F46" s="103"/>
      <c r="G46" s="103"/>
      <c r="H46" s="144"/>
    </row>
    <row r="47" spans="1:8" ht="22.5" x14ac:dyDescent="0.25">
      <c r="A47" s="138" t="s">
        <v>82</v>
      </c>
      <c r="B47" s="104" t="s">
        <v>148</v>
      </c>
      <c r="C47" s="103">
        <v>3316331</v>
      </c>
      <c r="D47" s="103">
        <v>21000</v>
      </c>
      <c r="E47" s="103"/>
      <c r="F47" s="103"/>
      <c r="G47" s="103">
        <v>6368806</v>
      </c>
      <c r="H47" s="144">
        <v>21000</v>
      </c>
    </row>
    <row r="48" spans="1:8" x14ac:dyDescent="0.25">
      <c r="A48" s="138" t="s">
        <v>83</v>
      </c>
      <c r="B48" s="104" t="s">
        <v>149</v>
      </c>
      <c r="C48" s="103"/>
      <c r="D48" s="103"/>
      <c r="E48" s="103"/>
      <c r="F48" s="103"/>
      <c r="G48" s="103"/>
      <c r="H48" s="144"/>
    </row>
    <row r="49" spans="1:8" ht="22.5" x14ac:dyDescent="0.25">
      <c r="A49" s="138" t="s">
        <v>84</v>
      </c>
      <c r="B49" s="104" t="s">
        <v>150</v>
      </c>
      <c r="C49" s="103"/>
      <c r="D49" s="103"/>
      <c r="E49" s="103"/>
      <c r="F49" s="103"/>
      <c r="G49" s="103"/>
      <c r="H49" s="144"/>
    </row>
    <row r="50" spans="1:8" x14ac:dyDescent="0.25">
      <c r="A50" s="145" t="s">
        <v>85</v>
      </c>
      <c r="B50" s="146" t="s">
        <v>151</v>
      </c>
      <c r="C50" s="147">
        <f>SUM(C40:C49)</f>
        <v>8962224</v>
      </c>
      <c r="D50" s="147">
        <f t="shared" ref="D50:H50" si="2">SUM(D40:D49)</f>
        <v>21000</v>
      </c>
      <c r="E50" s="147">
        <f t="shared" si="2"/>
        <v>0</v>
      </c>
      <c r="F50" s="147">
        <f t="shared" si="2"/>
        <v>0</v>
      </c>
      <c r="G50" s="147">
        <f>SUM(G40:G49)</f>
        <v>14284067</v>
      </c>
      <c r="H50" s="148">
        <f t="shared" si="2"/>
        <v>21000</v>
      </c>
    </row>
    <row r="51" spans="1:8" x14ac:dyDescent="0.25">
      <c r="A51" s="149"/>
      <c r="B51" s="149"/>
      <c r="C51" s="149"/>
      <c r="D51" s="149"/>
      <c r="E51" s="149"/>
      <c r="F51" s="149"/>
      <c r="G51" s="149"/>
      <c r="H51" s="149"/>
    </row>
    <row r="52" spans="1:8" x14ac:dyDescent="0.25">
      <c r="A52" s="149"/>
      <c r="B52" s="149"/>
      <c r="C52" s="149"/>
      <c r="D52" s="149"/>
      <c r="E52" s="149"/>
      <c r="F52" s="149"/>
      <c r="G52" s="149"/>
      <c r="H52" s="149"/>
    </row>
    <row r="53" spans="1:8" s="134" customFormat="1" ht="11.25" customHeight="1" x14ac:dyDescent="0.25">
      <c r="A53" s="241" t="s">
        <v>202</v>
      </c>
      <c r="B53" s="242"/>
      <c r="C53" s="242"/>
      <c r="D53" s="242"/>
      <c r="E53" s="242"/>
      <c r="F53" s="242"/>
      <c r="G53" s="242"/>
      <c r="H53" s="242"/>
    </row>
    <row r="54" spans="1:8" s="134" customFormat="1" ht="11.25" customHeight="1" x14ac:dyDescent="0.25">
      <c r="A54" s="246" t="s">
        <v>199</v>
      </c>
      <c r="B54" s="246"/>
      <c r="C54" s="246"/>
      <c r="D54" s="246"/>
      <c r="E54" s="246"/>
      <c r="F54" s="246"/>
      <c r="G54" s="246"/>
      <c r="H54" s="246"/>
    </row>
    <row r="55" spans="1:8" s="134" customFormat="1" ht="22.5" x14ac:dyDescent="0.25">
      <c r="A55" s="136" t="s">
        <v>198</v>
      </c>
      <c r="B55" s="136" t="s">
        <v>6</v>
      </c>
      <c r="C55" s="136" t="s">
        <v>135</v>
      </c>
      <c r="D55" s="136" t="s">
        <v>136</v>
      </c>
      <c r="E55" s="136" t="s">
        <v>137</v>
      </c>
      <c r="F55" s="136" t="s">
        <v>138</v>
      </c>
      <c r="G55" s="136" t="s">
        <v>139</v>
      </c>
      <c r="H55" s="136" t="s">
        <v>140</v>
      </c>
    </row>
    <row r="56" spans="1:8" x14ac:dyDescent="0.25">
      <c r="A56" s="142" t="s">
        <v>73</v>
      </c>
      <c r="B56" s="143" t="s">
        <v>141</v>
      </c>
      <c r="C56" s="150"/>
      <c r="D56" s="150"/>
      <c r="E56" s="150"/>
      <c r="F56" s="150"/>
      <c r="G56" s="150"/>
      <c r="H56" s="151"/>
    </row>
    <row r="57" spans="1:8" x14ac:dyDescent="0.25">
      <c r="A57" s="138" t="s">
        <v>75</v>
      </c>
      <c r="B57" s="104" t="s">
        <v>142</v>
      </c>
      <c r="C57" s="103"/>
      <c r="D57" s="103"/>
      <c r="E57" s="103"/>
      <c r="F57" s="103"/>
      <c r="G57" s="103"/>
      <c r="H57" s="144"/>
    </row>
    <row r="58" spans="1:8" x14ac:dyDescent="0.25">
      <c r="A58" s="138" t="s">
        <v>77</v>
      </c>
      <c r="B58" s="104" t="s">
        <v>143</v>
      </c>
      <c r="C58" s="103"/>
      <c r="D58" s="103"/>
      <c r="E58" s="103"/>
      <c r="F58" s="103"/>
      <c r="G58" s="103"/>
      <c r="H58" s="144"/>
    </row>
    <row r="59" spans="1:8" x14ac:dyDescent="0.25">
      <c r="A59" s="138" t="s">
        <v>78</v>
      </c>
      <c r="B59" s="104" t="s">
        <v>144</v>
      </c>
      <c r="C59" s="103"/>
      <c r="D59" s="103"/>
      <c r="E59" s="103"/>
      <c r="F59" s="103"/>
      <c r="G59" s="103"/>
      <c r="H59" s="144"/>
    </row>
    <row r="60" spans="1:8" x14ac:dyDescent="0.25">
      <c r="A60" s="138" t="s">
        <v>79</v>
      </c>
      <c r="B60" s="104" t="s">
        <v>145</v>
      </c>
      <c r="C60" s="103"/>
      <c r="D60" s="103"/>
      <c r="E60" s="103"/>
      <c r="F60" s="103"/>
      <c r="G60" s="103"/>
      <c r="H60" s="144"/>
    </row>
    <row r="61" spans="1:8" x14ac:dyDescent="0.25">
      <c r="A61" s="138" t="s">
        <v>80</v>
      </c>
      <c r="B61" s="104" t="s">
        <v>146</v>
      </c>
      <c r="C61" s="103">
        <v>5440010</v>
      </c>
      <c r="D61" s="103"/>
      <c r="E61" s="103"/>
      <c r="F61" s="103"/>
      <c r="G61" s="103">
        <v>2558006</v>
      </c>
      <c r="H61" s="144"/>
    </row>
    <row r="62" spans="1:8" x14ac:dyDescent="0.25">
      <c r="A62" s="138" t="s">
        <v>81</v>
      </c>
      <c r="B62" s="104" t="s">
        <v>147</v>
      </c>
      <c r="C62" s="103"/>
      <c r="D62" s="103"/>
      <c r="E62" s="103"/>
      <c r="F62" s="103"/>
      <c r="G62" s="103"/>
      <c r="H62" s="144"/>
    </row>
    <row r="63" spans="1:8" ht="22.5" x14ac:dyDescent="0.25">
      <c r="A63" s="138" t="s">
        <v>82</v>
      </c>
      <c r="B63" s="104" t="s">
        <v>148</v>
      </c>
      <c r="C63" s="103"/>
      <c r="D63" s="103"/>
      <c r="E63" s="103"/>
      <c r="F63" s="103"/>
      <c r="G63" s="103"/>
      <c r="H63" s="144"/>
    </row>
    <row r="64" spans="1:8" x14ac:dyDescent="0.25">
      <c r="A64" s="138" t="s">
        <v>83</v>
      </c>
      <c r="B64" s="104" t="s">
        <v>149</v>
      </c>
      <c r="C64" s="103"/>
      <c r="D64" s="103"/>
      <c r="E64" s="103"/>
      <c r="F64" s="103"/>
      <c r="G64" s="103"/>
      <c r="H64" s="144"/>
    </row>
    <row r="65" spans="1:8" ht="22.5" x14ac:dyDescent="0.25">
      <c r="A65" s="138" t="s">
        <v>84</v>
      </c>
      <c r="B65" s="104" t="s">
        <v>150</v>
      </c>
      <c r="C65" s="103"/>
      <c r="D65" s="103"/>
      <c r="E65" s="103"/>
      <c r="F65" s="103"/>
      <c r="G65" s="103"/>
      <c r="H65" s="144"/>
    </row>
    <row r="66" spans="1:8" x14ac:dyDescent="0.25">
      <c r="A66" s="145" t="s">
        <v>85</v>
      </c>
      <c r="B66" s="146" t="s">
        <v>151</v>
      </c>
      <c r="C66" s="147">
        <f>SUM(C56:C65)</f>
        <v>5440010</v>
      </c>
      <c r="D66" s="147">
        <f t="shared" ref="D66:H66" si="3">SUM(D56:D65)</f>
        <v>0</v>
      </c>
      <c r="E66" s="147">
        <f t="shared" si="3"/>
        <v>0</v>
      </c>
      <c r="F66" s="147">
        <f t="shared" si="3"/>
        <v>0</v>
      </c>
      <c r="G66" s="147">
        <f t="shared" si="3"/>
        <v>2558006</v>
      </c>
      <c r="H66" s="148">
        <f t="shared" si="3"/>
        <v>0</v>
      </c>
    </row>
    <row r="67" spans="1:8" x14ac:dyDescent="0.25">
      <c r="A67" s="149"/>
      <c r="B67" s="149"/>
      <c r="C67" s="149"/>
      <c r="D67" s="149"/>
      <c r="E67" s="149"/>
      <c r="F67" s="149"/>
      <c r="G67" s="149"/>
      <c r="H67" s="149"/>
    </row>
    <row r="68" spans="1:8" x14ac:dyDescent="0.25">
      <c r="A68" s="149"/>
      <c r="B68" s="149"/>
      <c r="C68" s="149"/>
      <c r="D68" s="149"/>
      <c r="E68" s="149"/>
      <c r="F68" s="149"/>
      <c r="G68" s="149"/>
      <c r="H68" s="149"/>
    </row>
    <row r="69" spans="1:8" s="134" customFormat="1" ht="11.25" customHeight="1" x14ac:dyDescent="0.25">
      <c r="A69" s="241" t="s">
        <v>203</v>
      </c>
      <c r="B69" s="242"/>
      <c r="C69" s="242"/>
      <c r="D69" s="242"/>
      <c r="E69" s="242"/>
      <c r="F69" s="242"/>
      <c r="G69" s="242"/>
      <c r="H69" s="242"/>
    </row>
    <row r="70" spans="1:8" s="134" customFormat="1" ht="11.25" customHeight="1" x14ac:dyDescent="0.25">
      <c r="A70" s="246" t="s">
        <v>199</v>
      </c>
      <c r="B70" s="246"/>
      <c r="C70" s="246"/>
      <c r="D70" s="246"/>
      <c r="E70" s="246"/>
      <c r="F70" s="246"/>
      <c r="G70" s="246"/>
      <c r="H70" s="246"/>
    </row>
    <row r="71" spans="1:8" s="134" customFormat="1" ht="22.5" x14ac:dyDescent="0.25">
      <c r="A71" s="136" t="s">
        <v>198</v>
      </c>
      <c r="B71" s="136" t="s">
        <v>6</v>
      </c>
      <c r="C71" s="136" t="s">
        <v>135</v>
      </c>
      <c r="D71" s="136" t="s">
        <v>136</v>
      </c>
      <c r="E71" s="136" t="s">
        <v>137</v>
      </c>
      <c r="F71" s="136" t="s">
        <v>138</v>
      </c>
      <c r="G71" s="136" t="s">
        <v>139</v>
      </c>
      <c r="H71" s="136" t="s">
        <v>140</v>
      </c>
    </row>
    <row r="72" spans="1:8" x14ac:dyDescent="0.25">
      <c r="A72" s="142" t="s">
        <v>73</v>
      </c>
      <c r="B72" s="143" t="s">
        <v>141</v>
      </c>
      <c r="C72" s="150">
        <v>865771</v>
      </c>
      <c r="D72" s="150"/>
      <c r="E72" s="150"/>
      <c r="F72" s="150"/>
      <c r="G72" s="150">
        <v>825771</v>
      </c>
      <c r="H72" s="151"/>
    </row>
    <row r="73" spans="1:8" x14ac:dyDescent="0.25">
      <c r="A73" s="138" t="s">
        <v>75</v>
      </c>
      <c r="B73" s="104" t="s">
        <v>142</v>
      </c>
      <c r="C73" s="103"/>
      <c r="D73" s="103"/>
      <c r="E73" s="103"/>
      <c r="F73" s="103"/>
      <c r="G73" s="103"/>
      <c r="H73" s="144"/>
    </row>
    <row r="74" spans="1:8" x14ac:dyDescent="0.25">
      <c r="A74" s="138" t="s">
        <v>77</v>
      </c>
      <c r="B74" s="104" t="s">
        <v>143</v>
      </c>
      <c r="C74" s="103"/>
      <c r="D74" s="103"/>
      <c r="E74" s="103"/>
      <c r="F74" s="103"/>
      <c r="G74" s="103"/>
      <c r="H74" s="144"/>
    </row>
    <row r="75" spans="1:8" x14ac:dyDescent="0.25">
      <c r="A75" s="138" t="s">
        <v>78</v>
      </c>
      <c r="B75" s="104" t="s">
        <v>144</v>
      </c>
      <c r="C75" s="103">
        <v>2022028</v>
      </c>
      <c r="D75" s="103"/>
      <c r="E75" s="103"/>
      <c r="F75" s="103"/>
      <c r="G75" s="103">
        <v>1534616</v>
      </c>
      <c r="H75" s="144"/>
    </row>
    <row r="76" spans="1:8" x14ac:dyDescent="0.25">
      <c r="A76" s="138" t="s">
        <v>79</v>
      </c>
      <c r="B76" s="104" t="s">
        <v>145</v>
      </c>
      <c r="C76" s="103"/>
      <c r="D76" s="103"/>
      <c r="E76" s="103"/>
      <c r="F76" s="103"/>
      <c r="G76" s="103"/>
      <c r="H76" s="144"/>
    </row>
    <row r="77" spans="1:8" x14ac:dyDescent="0.25">
      <c r="A77" s="138" t="s">
        <v>80</v>
      </c>
      <c r="B77" s="104" t="s">
        <v>146</v>
      </c>
      <c r="C77" s="103">
        <v>4272468</v>
      </c>
      <c r="D77" s="103"/>
      <c r="E77" s="103"/>
      <c r="F77" s="103"/>
      <c r="G77" s="103">
        <v>3988256</v>
      </c>
      <c r="H77" s="144"/>
    </row>
    <row r="78" spans="1:8" x14ac:dyDescent="0.25">
      <c r="A78" s="138" t="s">
        <v>81</v>
      </c>
      <c r="B78" s="104" t="s">
        <v>147</v>
      </c>
      <c r="C78" s="103"/>
      <c r="D78" s="103"/>
      <c r="E78" s="103"/>
      <c r="F78" s="103"/>
      <c r="G78" s="103"/>
      <c r="H78" s="144"/>
    </row>
    <row r="79" spans="1:8" ht="22.5" x14ac:dyDescent="0.25">
      <c r="A79" s="138" t="s">
        <v>82</v>
      </c>
      <c r="B79" s="104" t="s">
        <v>148</v>
      </c>
      <c r="C79" s="103">
        <v>823799</v>
      </c>
      <c r="D79" s="103">
        <v>823799</v>
      </c>
      <c r="E79" s="103"/>
      <c r="F79" s="103"/>
      <c r="G79" s="103">
        <v>823799</v>
      </c>
      <c r="H79" s="144">
        <v>823799</v>
      </c>
    </row>
    <row r="80" spans="1:8" x14ac:dyDescent="0.25">
      <c r="A80" s="138" t="s">
        <v>83</v>
      </c>
      <c r="B80" s="104" t="s">
        <v>149</v>
      </c>
      <c r="C80" s="103"/>
      <c r="D80" s="103"/>
      <c r="E80" s="103"/>
      <c r="F80" s="103"/>
      <c r="G80" s="103"/>
      <c r="H80" s="144"/>
    </row>
    <row r="81" spans="1:8" ht="22.5" x14ac:dyDescent="0.25">
      <c r="A81" s="138" t="s">
        <v>84</v>
      </c>
      <c r="B81" s="104" t="s">
        <v>150</v>
      </c>
      <c r="C81" s="103"/>
      <c r="D81" s="103"/>
      <c r="E81" s="103"/>
      <c r="F81" s="103"/>
      <c r="G81" s="103"/>
      <c r="H81" s="144"/>
    </row>
    <row r="82" spans="1:8" x14ac:dyDescent="0.25">
      <c r="A82" s="145" t="s">
        <v>85</v>
      </c>
      <c r="B82" s="146" t="s">
        <v>151</v>
      </c>
      <c r="C82" s="147">
        <f>SUM(C72:C81)</f>
        <v>7984066</v>
      </c>
      <c r="D82" s="147">
        <f t="shared" ref="D82:H82" si="4">SUM(D72:D81)</f>
        <v>823799</v>
      </c>
      <c r="E82" s="147">
        <f t="shared" si="4"/>
        <v>0</v>
      </c>
      <c r="F82" s="147">
        <f t="shared" si="4"/>
        <v>0</v>
      </c>
      <c r="G82" s="147">
        <f t="shared" si="4"/>
        <v>7172442</v>
      </c>
      <c r="H82" s="148">
        <f t="shared" si="4"/>
        <v>823799</v>
      </c>
    </row>
    <row r="83" spans="1:8" x14ac:dyDescent="0.25">
      <c r="A83" s="149"/>
      <c r="B83" s="149"/>
      <c r="C83" s="149"/>
      <c r="D83" s="149"/>
      <c r="E83" s="149"/>
      <c r="F83" s="149"/>
      <c r="G83" s="149"/>
      <c r="H83" s="149"/>
    </row>
    <row r="84" spans="1:8" x14ac:dyDescent="0.25">
      <c r="A84" s="149"/>
      <c r="B84" s="149"/>
      <c r="C84" s="149"/>
      <c r="D84" s="149"/>
      <c r="E84" s="149"/>
      <c r="F84" s="149"/>
      <c r="G84" s="149"/>
      <c r="H84" s="149"/>
    </row>
    <row r="85" spans="1:8" s="134" customFormat="1" ht="11.25" customHeight="1" x14ac:dyDescent="0.25">
      <c r="A85" s="241" t="s">
        <v>204</v>
      </c>
      <c r="B85" s="242"/>
      <c r="C85" s="242"/>
      <c r="D85" s="242"/>
      <c r="E85" s="242"/>
      <c r="F85" s="242"/>
      <c r="G85" s="242"/>
      <c r="H85" s="242"/>
    </row>
    <row r="86" spans="1:8" s="134" customFormat="1" ht="11.25" customHeight="1" x14ac:dyDescent="0.25">
      <c r="A86" s="246" t="s">
        <v>199</v>
      </c>
      <c r="B86" s="246"/>
      <c r="C86" s="246"/>
      <c r="D86" s="246"/>
      <c r="E86" s="246"/>
      <c r="F86" s="246"/>
      <c r="G86" s="246"/>
      <c r="H86" s="246"/>
    </row>
    <row r="87" spans="1:8" s="134" customFormat="1" ht="22.5" x14ac:dyDescent="0.25">
      <c r="A87" s="136" t="s">
        <v>198</v>
      </c>
      <c r="B87" s="136" t="s">
        <v>6</v>
      </c>
      <c r="C87" s="136" t="s">
        <v>135</v>
      </c>
      <c r="D87" s="136" t="s">
        <v>136</v>
      </c>
      <c r="E87" s="136" t="s">
        <v>137</v>
      </c>
      <c r="F87" s="136" t="s">
        <v>138</v>
      </c>
      <c r="G87" s="136" t="s">
        <v>139</v>
      </c>
      <c r="H87" s="136" t="s">
        <v>140</v>
      </c>
    </row>
    <row r="88" spans="1:8" x14ac:dyDescent="0.25">
      <c r="A88" s="142" t="s">
        <v>73</v>
      </c>
      <c r="B88" s="143" t="s">
        <v>141</v>
      </c>
      <c r="C88" s="150"/>
      <c r="D88" s="150"/>
      <c r="E88" s="150"/>
      <c r="F88" s="150"/>
      <c r="G88" s="150">
        <v>20000</v>
      </c>
      <c r="H88" s="151"/>
    </row>
    <row r="89" spans="1:8" x14ac:dyDescent="0.25">
      <c r="A89" s="138" t="s">
        <v>75</v>
      </c>
      <c r="B89" s="104" t="s">
        <v>142</v>
      </c>
      <c r="C89" s="103"/>
      <c r="D89" s="103"/>
      <c r="E89" s="103"/>
      <c r="F89" s="103"/>
      <c r="G89" s="103"/>
      <c r="H89" s="144"/>
    </row>
    <row r="90" spans="1:8" x14ac:dyDescent="0.25">
      <c r="A90" s="138" t="s">
        <v>77</v>
      </c>
      <c r="B90" s="104" t="s">
        <v>143</v>
      </c>
      <c r="C90" s="103"/>
      <c r="D90" s="103"/>
      <c r="E90" s="103"/>
      <c r="F90" s="103"/>
      <c r="G90" s="103"/>
      <c r="H90" s="144"/>
    </row>
    <row r="91" spans="1:8" x14ac:dyDescent="0.25">
      <c r="A91" s="138" t="s">
        <v>78</v>
      </c>
      <c r="B91" s="104" t="s">
        <v>144</v>
      </c>
      <c r="C91" s="103"/>
      <c r="D91" s="103"/>
      <c r="E91" s="103"/>
      <c r="F91" s="103"/>
      <c r="G91" s="103"/>
      <c r="H91" s="144"/>
    </row>
    <row r="92" spans="1:8" x14ac:dyDescent="0.25">
      <c r="A92" s="138" t="s">
        <v>79</v>
      </c>
      <c r="B92" s="104" t="s">
        <v>145</v>
      </c>
      <c r="C92" s="103"/>
      <c r="D92" s="103"/>
      <c r="E92" s="103"/>
      <c r="F92" s="103"/>
      <c r="G92" s="103"/>
      <c r="H92" s="144"/>
    </row>
    <row r="93" spans="1:8" x14ac:dyDescent="0.25">
      <c r="A93" s="138" t="s">
        <v>80</v>
      </c>
      <c r="B93" s="104" t="s">
        <v>146</v>
      </c>
      <c r="C93" s="103">
        <v>33387259</v>
      </c>
      <c r="D93" s="103"/>
      <c r="E93" s="103"/>
      <c r="F93" s="103"/>
      <c r="G93" s="103">
        <v>28755676</v>
      </c>
      <c r="H93" s="144"/>
    </row>
    <row r="94" spans="1:8" x14ac:dyDescent="0.25">
      <c r="A94" s="138" t="s">
        <v>81</v>
      </c>
      <c r="B94" s="104" t="s">
        <v>147</v>
      </c>
      <c r="C94" s="103"/>
      <c r="D94" s="103"/>
      <c r="E94" s="103"/>
      <c r="F94" s="103"/>
      <c r="G94" s="103"/>
      <c r="H94" s="144"/>
    </row>
    <row r="95" spans="1:8" ht="22.5" x14ac:dyDescent="0.25">
      <c r="A95" s="138" t="s">
        <v>82</v>
      </c>
      <c r="B95" s="104" t="s">
        <v>148</v>
      </c>
      <c r="C95" s="103">
        <v>715</v>
      </c>
      <c r="D95" s="103"/>
      <c r="E95" s="103"/>
      <c r="F95" s="103"/>
      <c r="G95" s="103">
        <v>85018</v>
      </c>
      <c r="H95" s="144"/>
    </row>
    <row r="96" spans="1:8" x14ac:dyDescent="0.25">
      <c r="A96" s="138" t="s">
        <v>83</v>
      </c>
      <c r="B96" s="104" t="s">
        <v>149</v>
      </c>
      <c r="C96" s="103"/>
      <c r="D96" s="103"/>
      <c r="E96" s="103"/>
      <c r="F96" s="103"/>
      <c r="G96" s="103"/>
      <c r="H96" s="144"/>
    </row>
    <row r="97" spans="1:8" ht="22.5" x14ac:dyDescent="0.25">
      <c r="A97" s="138" t="s">
        <v>84</v>
      </c>
      <c r="B97" s="104" t="s">
        <v>150</v>
      </c>
      <c r="C97" s="103"/>
      <c r="D97" s="103"/>
      <c r="E97" s="103"/>
      <c r="F97" s="103"/>
      <c r="G97" s="103"/>
      <c r="H97" s="144"/>
    </row>
    <row r="98" spans="1:8" x14ac:dyDescent="0.25">
      <c r="A98" s="145" t="s">
        <v>85</v>
      </c>
      <c r="B98" s="146" t="s">
        <v>151</v>
      </c>
      <c r="C98" s="147">
        <f>SUM(C88:C97)</f>
        <v>33387974</v>
      </c>
      <c r="D98" s="147">
        <f t="shared" ref="D98:H98" si="5">SUM(D88:D97)</f>
        <v>0</v>
      </c>
      <c r="E98" s="147">
        <f t="shared" si="5"/>
        <v>0</v>
      </c>
      <c r="F98" s="147">
        <f t="shared" si="5"/>
        <v>0</v>
      </c>
      <c r="G98" s="147">
        <f t="shared" si="5"/>
        <v>28860694</v>
      </c>
      <c r="H98" s="148">
        <f t="shared" si="5"/>
        <v>0</v>
      </c>
    </row>
  </sheetData>
  <mergeCells count="14">
    <mergeCell ref="A1:H1"/>
    <mergeCell ref="A6:H6"/>
    <mergeCell ref="A22:H22"/>
    <mergeCell ref="A38:H38"/>
    <mergeCell ref="A86:H86"/>
    <mergeCell ref="A85:H85"/>
    <mergeCell ref="A2:H2"/>
    <mergeCell ref="A21:H21"/>
    <mergeCell ref="A37:H37"/>
    <mergeCell ref="A53:H53"/>
    <mergeCell ref="A69:H69"/>
    <mergeCell ref="A54:H54"/>
    <mergeCell ref="A70:H70"/>
    <mergeCell ref="A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-0.249977111117893"/>
  </sheetPr>
  <dimension ref="A1:H41"/>
  <sheetViews>
    <sheetView topLeftCell="A31" workbookViewId="0">
      <selection activeCell="G37" sqref="G37"/>
    </sheetView>
  </sheetViews>
  <sheetFormatPr defaultRowHeight="11.25" x14ac:dyDescent="0.25"/>
  <cols>
    <col min="1" max="1" width="4.42578125" style="153" customWidth="1"/>
    <col min="2" max="2" width="60.85546875" style="149" customWidth="1"/>
    <col min="3" max="8" width="12" style="149" customWidth="1"/>
    <col min="9" max="9" width="12.85546875" style="149" customWidth="1"/>
    <col min="10" max="256" width="9.140625" style="149"/>
    <col min="257" max="257" width="8.140625" style="149" customWidth="1"/>
    <col min="258" max="258" width="41" style="149" customWidth="1"/>
    <col min="259" max="259" width="32.85546875" style="149" customWidth="1"/>
    <col min="260" max="512" width="9.140625" style="149"/>
    <col min="513" max="513" width="8.140625" style="149" customWidth="1"/>
    <col min="514" max="514" width="41" style="149" customWidth="1"/>
    <col min="515" max="515" width="32.85546875" style="149" customWidth="1"/>
    <col min="516" max="768" width="9.140625" style="149"/>
    <col min="769" max="769" width="8.140625" style="149" customWidth="1"/>
    <col min="770" max="770" width="41" style="149" customWidth="1"/>
    <col min="771" max="771" width="32.85546875" style="149" customWidth="1"/>
    <col min="772" max="1024" width="9.140625" style="149"/>
    <col min="1025" max="1025" width="8.140625" style="149" customWidth="1"/>
    <col min="1026" max="1026" width="41" style="149" customWidth="1"/>
    <col min="1027" max="1027" width="32.85546875" style="149" customWidth="1"/>
    <col min="1028" max="1280" width="9.140625" style="149"/>
    <col min="1281" max="1281" width="8.140625" style="149" customWidth="1"/>
    <col min="1282" max="1282" width="41" style="149" customWidth="1"/>
    <col min="1283" max="1283" width="32.85546875" style="149" customWidth="1"/>
    <col min="1284" max="1536" width="9.140625" style="149"/>
    <col min="1537" max="1537" width="8.140625" style="149" customWidth="1"/>
    <col min="1538" max="1538" width="41" style="149" customWidth="1"/>
    <col min="1539" max="1539" width="32.85546875" style="149" customWidth="1"/>
    <col min="1540" max="1792" width="9.140625" style="149"/>
    <col min="1793" max="1793" width="8.140625" style="149" customWidth="1"/>
    <col min="1794" max="1794" width="41" style="149" customWidth="1"/>
    <col min="1795" max="1795" width="32.85546875" style="149" customWidth="1"/>
    <col min="1796" max="2048" width="9.140625" style="149"/>
    <col min="2049" max="2049" width="8.140625" style="149" customWidth="1"/>
    <col min="2050" max="2050" width="41" style="149" customWidth="1"/>
    <col min="2051" max="2051" width="32.85546875" style="149" customWidth="1"/>
    <col min="2052" max="2304" width="9.140625" style="149"/>
    <col min="2305" max="2305" width="8.140625" style="149" customWidth="1"/>
    <col min="2306" max="2306" width="41" style="149" customWidth="1"/>
    <col min="2307" max="2307" width="32.85546875" style="149" customWidth="1"/>
    <col min="2308" max="2560" width="9.140625" style="149"/>
    <col min="2561" max="2561" width="8.140625" style="149" customWidth="1"/>
    <col min="2562" max="2562" width="41" style="149" customWidth="1"/>
    <col min="2563" max="2563" width="32.85546875" style="149" customWidth="1"/>
    <col min="2564" max="2816" width="9.140625" style="149"/>
    <col min="2817" max="2817" width="8.140625" style="149" customWidth="1"/>
    <col min="2818" max="2818" width="41" style="149" customWidth="1"/>
    <col min="2819" max="2819" width="32.85546875" style="149" customWidth="1"/>
    <col min="2820" max="3072" width="9.140625" style="149"/>
    <col min="3073" max="3073" width="8.140625" style="149" customWidth="1"/>
    <col min="3074" max="3074" width="41" style="149" customWidth="1"/>
    <col min="3075" max="3075" width="32.85546875" style="149" customWidth="1"/>
    <col min="3076" max="3328" width="9.140625" style="149"/>
    <col min="3329" max="3329" width="8.140625" style="149" customWidth="1"/>
    <col min="3330" max="3330" width="41" style="149" customWidth="1"/>
    <col min="3331" max="3331" width="32.85546875" style="149" customWidth="1"/>
    <col min="3332" max="3584" width="9.140625" style="149"/>
    <col min="3585" max="3585" width="8.140625" style="149" customWidth="1"/>
    <col min="3586" max="3586" width="41" style="149" customWidth="1"/>
    <col min="3587" max="3587" width="32.85546875" style="149" customWidth="1"/>
    <col min="3588" max="3840" width="9.140625" style="149"/>
    <col min="3841" max="3841" width="8.140625" style="149" customWidth="1"/>
    <col min="3842" max="3842" width="41" style="149" customWidth="1"/>
    <col min="3843" max="3843" width="32.85546875" style="149" customWidth="1"/>
    <col min="3844" max="4096" width="9.140625" style="149"/>
    <col min="4097" max="4097" width="8.140625" style="149" customWidth="1"/>
    <col min="4098" max="4098" width="41" style="149" customWidth="1"/>
    <col min="4099" max="4099" width="32.85546875" style="149" customWidth="1"/>
    <col min="4100" max="4352" width="9.140625" style="149"/>
    <col min="4353" max="4353" width="8.140625" style="149" customWidth="1"/>
    <col min="4354" max="4354" width="41" style="149" customWidth="1"/>
    <col min="4355" max="4355" width="32.85546875" style="149" customWidth="1"/>
    <col min="4356" max="4608" width="9.140625" style="149"/>
    <col min="4609" max="4609" width="8.140625" style="149" customWidth="1"/>
    <col min="4610" max="4610" width="41" style="149" customWidth="1"/>
    <col min="4611" max="4611" width="32.85546875" style="149" customWidth="1"/>
    <col min="4612" max="4864" width="9.140625" style="149"/>
    <col min="4865" max="4865" width="8.140625" style="149" customWidth="1"/>
    <col min="4866" max="4866" width="41" style="149" customWidth="1"/>
    <col min="4867" max="4867" width="32.85546875" style="149" customWidth="1"/>
    <col min="4868" max="5120" width="9.140625" style="149"/>
    <col min="5121" max="5121" width="8.140625" style="149" customWidth="1"/>
    <col min="5122" max="5122" width="41" style="149" customWidth="1"/>
    <col min="5123" max="5123" width="32.85546875" style="149" customWidth="1"/>
    <col min="5124" max="5376" width="9.140625" style="149"/>
    <col min="5377" max="5377" width="8.140625" style="149" customWidth="1"/>
    <col min="5378" max="5378" width="41" style="149" customWidth="1"/>
    <col min="5379" max="5379" width="32.85546875" style="149" customWidth="1"/>
    <col min="5380" max="5632" width="9.140625" style="149"/>
    <col min="5633" max="5633" width="8.140625" style="149" customWidth="1"/>
    <col min="5634" max="5634" width="41" style="149" customWidth="1"/>
    <col min="5635" max="5635" width="32.85546875" style="149" customWidth="1"/>
    <col min="5636" max="5888" width="9.140625" style="149"/>
    <col min="5889" max="5889" width="8.140625" style="149" customWidth="1"/>
    <col min="5890" max="5890" width="41" style="149" customWidth="1"/>
    <col min="5891" max="5891" width="32.85546875" style="149" customWidth="1"/>
    <col min="5892" max="6144" width="9.140625" style="149"/>
    <col min="6145" max="6145" width="8.140625" style="149" customWidth="1"/>
    <col min="6146" max="6146" width="41" style="149" customWidth="1"/>
    <col min="6147" max="6147" width="32.85546875" style="149" customWidth="1"/>
    <col min="6148" max="6400" width="9.140625" style="149"/>
    <col min="6401" max="6401" width="8.140625" style="149" customWidth="1"/>
    <col min="6402" max="6402" width="41" style="149" customWidth="1"/>
    <col min="6403" max="6403" width="32.85546875" style="149" customWidth="1"/>
    <col min="6404" max="6656" width="9.140625" style="149"/>
    <col min="6657" max="6657" width="8.140625" style="149" customWidth="1"/>
    <col min="6658" max="6658" width="41" style="149" customWidth="1"/>
    <col min="6659" max="6659" width="32.85546875" style="149" customWidth="1"/>
    <col min="6660" max="6912" width="9.140625" style="149"/>
    <col min="6913" max="6913" width="8.140625" style="149" customWidth="1"/>
    <col min="6914" max="6914" width="41" style="149" customWidth="1"/>
    <col min="6915" max="6915" width="32.85546875" style="149" customWidth="1"/>
    <col min="6916" max="7168" width="9.140625" style="149"/>
    <col min="7169" max="7169" width="8.140625" style="149" customWidth="1"/>
    <col min="7170" max="7170" width="41" style="149" customWidth="1"/>
    <col min="7171" max="7171" width="32.85546875" style="149" customWidth="1"/>
    <col min="7172" max="7424" width="9.140625" style="149"/>
    <col min="7425" max="7425" width="8.140625" style="149" customWidth="1"/>
    <col min="7426" max="7426" width="41" style="149" customWidth="1"/>
    <col min="7427" max="7427" width="32.85546875" style="149" customWidth="1"/>
    <col min="7428" max="7680" width="9.140625" style="149"/>
    <col min="7681" max="7681" width="8.140625" style="149" customWidth="1"/>
    <col min="7682" max="7682" width="41" style="149" customWidth="1"/>
    <col min="7683" max="7683" width="32.85546875" style="149" customWidth="1"/>
    <col min="7684" max="7936" width="9.140625" style="149"/>
    <col min="7937" max="7937" width="8.140625" style="149" customWidth="1"/>
    <col min="7938" max="7938" width="41" style="149" customWidth="1"/>
    <col min="7939" max="7939" width="32.85546875" style="149" customWidth="1"/>
    <col min="7940" max="8192" width="9.140625" style="149"/>
    <col min="8193" max="8193" width="8.140625" style="149" customWidth="1"/>
    <col min="8194" max="8194" width="41" style="149" customWidth="1"/>
    <col min="8195" max="8195" width="32.85546875" style="149" customWidth="1"/>
    <col min="8196" max="8448" width="9.140625" style="149"/>
    <col min="8449" max="8449" width="8.140625" style="149" customWidth="1"/>
    <col min="8450" max="8450" width="41" style="149" customWidth="1"/>
    <col min="8451" max="8451" width="32.85546875" style="149" customWidth="1"/>
    <col min="8452" max="8704" width="9.140625" style="149"/>
    <col min="8705" max="8705" width="8.140625" style="149" customWidth="1"/>
    <col min="8706" max="8706" width="41" style="149" customWidth="1"/>
    <col min="8707" max="8707" width="32.85546875" style="149" customWidth="1"/>
    <col min="8708" max="8960" width="9.140625" style="149"/>
    <col min="8961" max="8961" width="8.140625" style="149" customWidth="1"/>
    <col min="8962" max="8962" width="41" style="149" customWidth="1"/>
    <col min="8963" max="8963" width="32.85546875" style="149" customWidth="1"/>
    <col min="8964" max="9216" width="9.140625" style="149"/>
    <col min="9217" max="9217" width="8.140625" style="149" customWidth="1"/>
    <col min="9218" max="9218" width="41" style="149" customWidth="1"/>
    <col min="9219" max="9219" width="32.85546875" style="149" customWidth="1"/>
    <col min="9220" max="9472" width="9.140625" style="149"/>
    <col min="9473" max="9473" width="8.140625" style="149" customWidth="1"/>
    <col min="9474" max="9474" width="41" style="149" customWidth="1"/>
    <col min="9475" max="9475" width="32.85546875" style="149" customWidth="1"/>
    <col min="9476" max="9728" width="9.140625" style="149"/>
    <col min="9729" max="9729" width="8.140625" style="149" customWidth="1"/>
    <col min="9730" max="9730" width="41" style="149" customWidth="1"/>
    <col min="9731" max="9731" width="32.85546875" style="149" customWidth="1"/>
    <col min="9732" max="9984" width="9.140625" style="149"/>
    <col min="9985" max="9985" width="8.140625" style="149" customWidth="1"/>
    <col min="9986" max="9986" width="41" style="149" customWidth="1"/>
    <col min="9987" max="9987" width="32.85546875" style="149" customWidth="1"/>
    <col min="9988" max="10240" width="9.140625" style="149"/>
    <col min="10241" max="10241" width="8.140625" style="149" customWidth="1"/>
    <col min="10242" max="10242" width="41" style="149" customWidth="1"/>
    <col min="10243" max="10243" width="32.85546875" style="149" customWidth="1"/>
    <col min="10244" max="10496" width="9.140625" style="149"/>
    <col min="10497" max="10497" width="8.140625" style="149" customWidth="1"/>
    <col min="10498" max="10498" width="41" style="149" customWidth="1"/>
    <col min="10499" max="10499" width="32.85546875" style="149" customWidth="1"/>
    <col min="10500" max="10752" width="9.140625" style="149"/>
    <col min="10753" max="10753" width="8.140625" style="149" customWidth="1"/>
    <col min="10754" max="10754" width="41" style="149" customWidth="1"/>
    <col min="10755" max="10755" width="32.85546875" style="149" customWidth="1"/>
    <col min="10756" max="11008" width="9.140625" style="149"/>
    <col min="11009" max="11009" width="8.140625" style="149" customWidth="1"/>
    <col min="11010" max="11010" width="41" style="149" customWidth="1"/>
    <col min="11011" max="11011" width="32.85546875" style="149" customWidth="1"/>
    <col min="11012" max="11264" width="9.140625" style="149"/>
    <col min="11265" max="11265" width="8.140625" style="149" customWidth="1"/>
    <col min="11266" max="11266" width="41" style="149" customWidth="1"/>
    <col min="11267" max="11267" width="32.85546875" style="149" customWidth="1"/>
    <col min="11268" max="11520" width="9.140625" style="149"/>
    <col min="11521" max="11521" width="8.140625" style="149" customWidth="1"/>
    <col min="11522" max="11522" width="41" style="149" customWidth="1"/>
    <col min="11523" max="11523" width="32.85546875" style="149" customWidth="1"/>
    <col min="11524" max="11776" width="9.140625" style="149"/>
    <col min="11777" max="11777" width="8.140625" style="149" customWidth="1"/>
    <col min="11778" max="11778" width="41" style="149" customWidth="1"/>
    <col min="11779" max="11779" width="32.85546875" style="149" customWidth="1"/>
    <col min="11780" max="12032" width="9.140625" style="149"/>
    <col min="12033" max="12033" width="8.140625" style="149" customWidth="1"/>
    <col min="12034" max="12034" width="41" style="149" customWidth="1"/>
    <col min="12035" max="12035" width="32.85546875" style="149" customWidth="1"/>
    <col min="12036" max="12288" width="9.140625" style="149"/>
    <col min="12289" max="12289" width="8.140625" style="149" customWidth="1"/>
    <col min="12290" max="12290" width="41" style="149" customWidth="1"/>
    <col min="12291" max="12291" width="32.85546875" style="149" customWidth="1"/>
    <col min="12292" max="12544" width="9.140625" style="149"/>
    <col min="12545" max="12545" width="8.140625" style="149" customWidth="1"/>
    <col min="12546" max="12546" width="41" style="149" customWidth="1"/>
    <col min="12547" max="12547" width="32.85546875" style="149" customWidth="1"/>
    <col min="12548" max="12800" width="9.140625" style="149"/>
    <col min="12801" max="12801" width="8.140625" style="149" customWidth="1"/>
    <col min="12802" max="12802" width="41" style="149" customWidth="1"/>
    <col min="12803" max="12803" width="32.85546875" style="149" customWidth="1"/>
    <col min="12804" max="13056" width="9.140625" style="149"/>
    <col min="13057" max="13057" width="8.140625" style="149" customWidth="1"/>
    <col min="13058" max="13058" width="41" style="149" customWidth="1"/>
    <col min="13059" max="13059" width="32.85546875" style="149" customWidth="1"/>
    <col min="13060" max="13312" width="9.140625" style="149"/>
    <col min="13313" max="13313" width="8.140625" style="149" customWidth="1"/>
    <col min="13314" max="13314" width="41" style="149" customWidth="1"/>
    <col min="13315" max="13315" width="32.85546875" style="149" customWidth="1"/>
    <col min="13316" max="13568" width="9.140625" style="149"/>
    <col min="13569" max="13569" width="8.140625" style="149" customWidth="1"/>
    <col min="13570" max="13570" width="41" style="149" customWidth="1"/>
    <col min="13571" max="13571" width="32.85546875" style="149" customWidth="1"/>
    <col min="13572" max="13824" width="9.140625" style="149"/>
    <col min="13825" max="13825" width="8.140625" style="149" customWidth="1"/>
    <col min="13826" max="13826" width="41" style="149" customWidth="1"/>
    <col min="13827" max="13827" width="32.85546875" style="149" customWidth="1"/>
    <col min="13828" max="14080" width="9.140625" style="149"/>
    <col min="14081" max="14081" width="8.140625" style="149" customWidth="1"/>
    <col min="14082" max="14082" width="41" style="149" customWidth="1"/>
    <col min="14083" max="14083" width="32.85546875" style="149" customWidth="1"/>
    <col min="14084" max="14336" width="9.140625" style="149"/>
    <col min="14337" max="14337" width="8.140625" style="149" customWidth="1"/>
    <col min="14338" max="14338" width="41" style="149" customWidth="1"/>
    <col min="14339" max="14339" width="32.85546875" style="149" customWidth="1"/>
    <col min="14340" max="14592" width="9.140625" style="149"/>
    <col min="14593" max="14593" width="8.140625" style="149" customWidth="1"/>
    <col min="14594" max="14594" width="41" style="149" customWidth="1"/>
    <col min="14595" max="14595" width="32.85546875" style="149" customWidth="1"/>
    <col min="14596" max="14848" width="9.140625" style="149"/>
    <col min="14849" max="14849" width="8.140625" style="149" customWidth="1"/>
    <col min="14850" max="14850" width="41" style="149" customWidth="1"/>
    <col min="14851" max="14851" width="32.85546875" style="149" customWidth="1"/>
    <col min="14852" max="15104" width="9.140625" style="149"/>
    <col min="15105" max="15105" width="8.140625" style="149" customWidth="1"/>
    <col min="15106" max="15106" width="41" style="149" customWidth="1"/>
    <col min="15107" max="15107" width="32.85546875" style="149" customWidth="1"/>
    <col min="15108" max="15360" width="9.140625" style="149"/>
    <col min="15361" max="15361" width="8.140625" style="149" customWidth="1"/>
    <col min="15362" max="15362" width="41" style="149" customWidth="1"/>
    <col min="15363" max="15363" width="32.85546875" style="149" customWidth="1"/>
    <col min="15364" max="15616" width="9.140625" style="149"/>
    <col min="15617" max="15617" width="8.140625" style="149" customWidth="1"/>
    <col min="15618" max="15618" width="41" style="149" customWidth="1"/>
    <col min="15619" max="15619" width="32.85546875" style="149" customWidth="1"/>
    <col min="15620" max="15872" width="9.140625" style="149"/>
    <col min="15873" max="15873" width="8.140625" style="149" customWidth="1"/>
    <col min="15874" max="15874" width="41" style="149" customWidth="1"/>
    <col min="15875" max="15875" width="32.85546875" style="149" customWidth="1"/>
    <col min="15876" max="16128" width="9.140625" style="149"/>
    <col min="16129" max="16129" width="8.140625" style="149" customWidth="1"/>
    <col min="16130" max="16130" width="41" style="149" customWidth="1"/>
    <col min="16131" max="16131" width="32.85546875" style="149" customWidth="1"/>
    <col min="16132" max="16384" width="9.140625" style="149"/>
  </cols>
  <sheetData>
    <row r="1" spans="1:8" x14ac:dyDescent="0.25">
      <c r="A1" s="245" t="s">
        <v>268</v>
      </c>
      <c r="B1" s="245"/>
      <c r="C1" s="245"/>
      <c r="D1" s="245"/>
      <c r="E1" s="245"/>
      <c r="F1" s="245"/>
      <c r="G1" s="245"/>
      <c r="H1" s="245"/>
    </row>
    <row r="2" spans="1:8" x14ac:dyDescent="0.25">
      <c r="A2" s="244" t="s">
        <v>206</v>
      </c>
      <c r="B2" s="244"/>
      <c r="C2" s="244"/>
      <c r="D2" s="244"/>
      <c r="E2" s="244"/>
      <c r="F2" s="244"/>
      <c r="G2" s="244"/>
      <c r="H2" s="244"/>
    </row>
    <row r="3" spans="1:8" x14ac:dyDescent="0.25">
      <c r="A3" s="245" t="s">
        <v>199</v>
      </c>
      <c r="B3" s="245"/>
      <c r="C3" s="245"/>
      <c r="D3" s="245"/>
      <c r="E3" s="245"/>
      <c r="F3" s="245"/>
      <c r="G3" s="245"/>
      <c r="H3" s="245"/>
    </row>
    <row r="4" spans="1:8" s="153" customFormat="1" ht="36.75" customHeight="1" x14ac:dyDescent="0.25">
      <c r="A4" s="136" t="s">
        <v>198</v>
      </c>
      <c r="B4" s="154" t="s">
        <v>6</v>
      </c>
      <c r="C4" s="155" t="s">
        <v>0</v>
      </c>
      <c r="D4" s="156" t="s">
        <v>201</v>
      </c>
      <c r="E4" s="156" t="s">
        <v>71</v>
      </c>
      <c r="F4" s="156" t="s">
        <v>207</v>
      </c>
      <c r="G4" s="156" t="s">
        <v>72</v>
      </c>
      <c r="H4" s="156" t="s">
        <v>185</v>
      </c>
    </row>
    <row r="5" spans="1:8" ht="12.75" x14ac:dyDescent="0.25">
      <c r="A5" s="142" t="s">
        <v>73</v>
      </c>
      <c r="B5" s="175" t="s">
        <v>74</v>
      </c>
      <c r="C5" s="158"/>
      <c r="D5" s="198">
        <v>562003</v>
      </c>
      <c r="E5" s="150">
        <v>301574</v>
      </c>
      <c r="F5" s="150">
        <v>118099</v>
      </c>
      <c r="G5" s="150"/>
      <c r="H5" s="151">
        <v>925209</v>
      </c>
    </row>
    <row r="6" spans="1:8" ht="12.75" x14ac:dyDescent="0.25">
      <c r="A6" s="138" t="s">
        <v>75</v>
      </c>
      <c r="B6" s="175" t="s">
        <v>76</v>
      </c>
      <c r="C6" s="159"/>
      <c r="D6" s="198">
        <v>9</v>
      </c>
      <c r="E6" s="103">
        <v>8</v>
      </c>
      <c r="F6" s="103">
        <v>3</v>
      </c>
      <c r="G6" s="103"/>
      <c r="H6" s="144">
        <v>15</v>
      </c>
    </row>
    <row r="7" spans="1:8" ht="12.75" x14ac:dyDescent="0.25">
      <c r="A7" s="138" t="s">
        <v>77</v>
      </c>
      <c r="B7" s="176" t="s">
        <v>258</v>
      </c>
      <c r="C7" s="159">
        <f>C8+C9</f>
        <v>394357871</v>
      </c>
      <c r="D7" s="103">
        <f>D8+D9</f>
        <v>0</v>
      </c>
      <c r="E7" s="103">
        <f t="shared" ref="E7:G7" si="0">E8+E9</f>
        <v>94181</v>
      </c>
      <c r="F7" s="103">
        <f t="shared" si="0"/>
        <v>0</v>
      </c>
      <c r="G7" s="103">
        <f t="shared" si="0"/>
        <v>32568</v>
      </c>
      <c r="H7" s="144">
        <f>H8+H9</f>
        <v>17712</v>
      </c>
    </row>
    <row r="8" spans="1:8" ht="12.75" x14ac:dyDescent="0.25">
      <c r="A8" s="138" t="s">
        <v>78</v>
      </c>
      <c r="B8" s="175" t="s">
        <v>94</v>
      </c>
      <c r="C8" s="205">
        <v>394091192</v>
      </c>
      <c r="D8" s="103"/>
      <c r="E8" s="103"/>
      <c r="F8" s="103"/>
      <c r="G8" s="103"/>
      <c r="H8" s="144"/>
    </row>
    <row r="9" spans="1:8" ht="12.75" x14ac:dyDescent="0.25">
      <c r="A9" s="138" t="s">
        <v>79</v>
      </c>
      <c r="B9" s="175" t="s">
        <v>96</v>
      </c>
      <c r="C9" s="205">
        <v>266679</v>
      </c>
      <c r="D9" s="103"/>
      <c r="E9" s="103">
        <v>94181</v>
      </c>
      <c r="F9" s="103"/>
      <c r="G9" s="103">
        <v>32568</v>
      </c>
      <c r="H9" s="144">
        <v>17712</v>
      </c>
    </row>
    <row r="10" spans="1:8" ht="25.5" x14ac:dyDescent="0.25">
      <c r="A10" s="138" t="s">
        <v>80</v>
      </c>
      <c r="B10" s="176" t="s">
        <v>259</v>
      </c>
      <c r="C10" s="159">
        <f>C11+C12</f>
        <v>0</v>
      </c>
      <c r="D10" s="103">
        <f>D11+D12</f>
        <v>0</v>
      </c>
      <c r="E10" s="103">
        <f t="shared" ref="E10:G10" si="1">E11+E12</f>
        <v>0</v>
      </c>
      <c r="F10" s="103">
        <f t="shared" si="1"/>
        <v>0</v>
      </c>
      <c r="G10" s="103">
        <f t="shared" si="1"/>
        <v>0</v>
      </c>
      <c r="H10" s="144">
        <f>H11+H12</f>
        <v>0</v>
      </c>
    </row>
    <row r="11" spans="1:8" ht="12.75" x14ac:dyDescent="0.25">
      <c r="A11" s="138" t="s">
        <v>81</v>
      </c>
      <c r="B11" s="175" t="s">
        <v>99</v>
      </c>
      <c r="C11" s="159"/>
      <c r="D11" s="103"/>
      <c r="E11" s="103"/>
      <c r="F11" s="103"/>
      <c r="G11" s="103"/>
      <c r="H11" s="144"/>
    </row>
    <row r="12" spans="1:8" ht="12.75" x14ac:dyDescent="0.25">
      <c r="A12" s="138" t="s">
        <v>82</v>
      </c>
      <c r="B12" s="175" t="s">
        <v>101</v>
      </c>
      <c r="C12" s="159"/>
      <c r="D12" s="103"/>
      <c r="E12" s="103"/>
      <c r="F12" s="103"/>
      <c r="G12" s="103"/>
      <c r="H12" s="144"/>
    </row>
    <row r="13" spans="1:8" ht="25.5" x14ac:dyDescent="0.25">
      <c r="A13" s="138" t="s">
        <v>83</v>
      </c>
      <c r="B13" s="175" t="s">
        <v>103</v>
      </c>
      <c r="C13" s="159"/>
      <c r="D13" s="103"/>
      <c r="E13" s="103"/>
      <c r="F13" s="103"/>
      <c r="G13" s="103"/>
      <c r="H13" s="144"/>
    </row>
    <row r="14" spans="1:8" ht="25.5" x14ac:dyDescent="0.25">
      <c r="A14" s="138" t="s">
        <v>84</v>
      </c>
      <c r="B14" s="175" t="s">
        <v>105</v>
      </c>
      <c r="C14" s="159"/>
      <c r="D14" s="103"/>
      <c r="E14" s="103"/>
      <c r="F14" s="103"/>
      <c r="G14" s="103"/>
      <c r="H14" s="144"/>
    </row>
    <row r="15" spans="1:8" ht="25.5" x14ac:dyDescent="0.25">
      <c r="A15" s="138" t="s">
        <v>85</v>
      </c>
      <c r="B15" s="175" t="s">
        <v>107</v>
      </c>
      <c r="C15" s="159"/>
      <c r="D15" s="103"/>
      <c r="E15" s="103"/>
      <c r="F15" s="103"/>
      <c r="G15" s="103"/>
      <c r="H15" s="144"/>
    </row>
    <row r="16" spans="1:8" ht="25.5" x14ac:dyDescent="0.25">
      <c r="A16" s="138" t="s">
        <v>86</v>
      </c>
      <c r="B16" s="175" t="s">
        <v>109</v>
      </c>
      <c r="C16" s="159"/>
      <c r="D16" s="103"/>
      <c r="E16" s="103"/>
      <c r="F16" s="103"/>
      <c r="G16" s="103"/>
      <c r="H16" s="144"/>
    </row>
    <row r="17" spans="1:8" ht="12.75" x14ac:dyDescent="0.25">
      <c r="A17" s="138" t="s">
        <v>87</v>
      </c>
      <c r="B17" s="175" t="s">
        <v>260</v>
      </c>
      <c r="C17" s="159"/>
      <c r="D17" s="103"/>
      <c r="E17" s="103"/>
      <c r="F17" s="103"/>
      <c r="G17" s="103"/>
      <c r="H17" s="144"/>
    </row>
    <row r="18" spans="1:8" ht="12.75" x14ac:dyDescent="0.25">
      <c r="A18" s="138" t="s">
        <v>88</v>
      </c>
      <c r="B18" s="175" t="s">
        <v>261</v>
      </c>
      <c r="C18" s="159"/>
      <c r="D18" s="103"/>
      <c r="E18" s="103"/>
      <c r="F18" s="103"/>
      <c r="G18" s="103"/>
      <c r="H18" s="144"/>
    </row>
    <row r="19" spans="1:8" ht="12.75" x14ac:dyDescent="0.25">
      <c r="A19" s="138" t="s">
        <v>89</v>
      </c>
      <c r="B19" s="175" t="s">
        <v>262</v>
      </c>
      <c r="C19" s="159"/>
      <c r="D19" s="103"/>
      <c r="E19" s="103"/>
      <c r="F19" s="103"/>
      <c r="G19" s="103"/>
      <c r="H19" s="144"/>
    </row>
    <row r="20" spans="1:8" ht="12.75" x14ac:dyDescent="0.25">
      <c r="A20" s="138" t="s">
        <v>90</v>
      </c>
      <c r="B20" s="175" t="s">
        <v>263</v>
      </c>
      <c r="C20" s="159"/>
      <c r="D20" s="103"/>
      <c r="E20" s="103"/>
      <c r="F20" s="103"/>
      <c r="G20" s="103"/>
      <c r="H20" s="144"/>
    </row>
    <row r="21" spans="1:8" ht="12.75" x14ac:dyDescent="0.25">
      <c r="A21" s="138" t="s">
        <v>91</v>
      </c>
      <c r="B21" s="176" t="s">
        <v>264</v>
      </c>
      <c r="C21" s="159">
        <f>C22-C23</f>
        <v>0</v>
      </c>
      <c r="D21" s="103">
        <f>D22-D23</f>
        <v>0</v>
      </c>
      <c r="E21" s="103">
        <f t="shared" ref="E21:G21" si="2">E22-E23</f>
        <v>0</v>
      </c>
      <c r="F21" s="103">
        <f t="shared" si="2"/>
        <v>0</v>
      </c>
      <c r="G21" s="103">
        <f t="shared" si="2"/>
        <v>0</v>
      </c>
      <c r="H21" s="144">
        <f>H22-H23</f>
        <v>0</v>
      </c>
    </row>
    <row r="22" spans="1:8" ht="12.75" x14ac:dyDescent="0.25">
      <c r="A22" s="157" t="s">
        <v>92</v>
      </c>
      <c r="B22" s="175" t="s">
        <v>116</v>
      </c>
      <c r="C22" s="160"/>
      <c r="D22" s="102"/>
      <c r="E22" s="102"/>
      <c r="F22" s="102"/>
      <c r="G22" s="102"/>
      <c r="H22" s="161"/>
    </row>
    <row r="23" spans="1:8" ht="12.75" x14ac:dyDescent="0.25">
      <c r="A23" s="138" t="s">
        <v>93</v>
      </c>
      <c r="B23" s="175" t="s">
        <v>118</v>
      </c>
      <c r="C23" s="159"/>
      <c r="D23" s="103"/>
      <c r="E23" s="103"/>
      <c r="F23" s="103"/>
      <c r="G23" s="103"/>
      <c r="H23" s="144"/>
    </row>
    <row r="24" spans="1:8" ht="12.75" x14ac:dyDescent="0.25">
      <c r="A24" s="138" t="s">
        <v>95</v>
      </c>
      <c r="B24" s="176" t="s">
        <v>265</v>
      </c>
      <c r="C24" s="159">
        <f>C25-C26</f>
        <v>0</v>
      </c>
      <c r="D24" s="103">
        <f>D25-D26</f>
        <v>0</v>
      </c>
      <c r="E24" s="103">
        <f t="shared" ref="E24:G24" si="3">E25-E26</f>
        <v>0</v>
      </c>
      <c r="F24" s="103">
        <f t="shared" si="3"/>
        <v>0</v>
      </c>
      <c r="G24" s="103">
        <f t="shared" si="3"/>
        <v>0</v>
      </c>
      <c r="H24" s="144">
        <f>H25-H26</f>
        <v>0</v>
      </c>
    </row>
    <row r="25" spans="1:8" ht="12.75" x14ac:dyDescent="0.25">
      <c r="A25" s="157" t="s">
        <v>97</v>
      </c>
      <c r="B25" s="175" t="s">
        <v>116</v>
      </c>
      <c r="C25" s="160"/>
      <c r="D25" s="102"/>
      <c r="E25" s="102"/>
      <c r="F25" s="102"/>
      <c r="G25" s="102"/>
      <c r="H25" s="161"/>
    </row>
    <row r="26" spans="1:8" ht="12.75" x14ac:dyDescent="0.25">
      <c r="A26" s="138" t="s">
        <v>98</v>
      </c>
      <c r="B26" s="175" t="s">
        <v>118</v>
      </c>
      <c r="C26" s="159"/>
      <c r="D26" s="103"/>
      <c r="E26" s="103"/>
      <c r="F26" s="103"/>
      <c r="G26" s="103"/>
      <c r="H26" s="144"/>
    </row>
    <row r="27" spans="1:8" ht="25.5" x14ac:dyDescent="0.25">
      <c r="A27" s="138" t="s">
        <v>100</v>
      </c>
      <c r="B27" s="176" t="s">
        <v>266</v>
      </c>
      <c r="C27" s="159">
        <f>SUM(C28:C32)</f>
        <v>0</v>
      </c>
      <c r="D27" s="103">
        <f>SUM(D28:D32)</f>
        <v>0</v>
      </c>
      <c r="E27" s="103">
        <f t="shared" ref="E27:G27" si="4">SUM(E28:E32)</f>
        <v>0</v>
      </c>
      <c r="F27" s="103">
        <f t="shared" si="4"/>
        <v>0</v>
      </c>
      <c r="G27" s="103">
        <f t="shared" si="4"/>
        <v>0</v>
      </c>
      <c r="H27" s="144">
        <f>SUM(H28:H32)</f>
        <v>0</v>
      </c>
    </row>
    <row r="28" spans="1:8" ht="25.5" x14ac:dyDescent="0.25">
      <c r="A28" s="138" t="s">
        <v>102</v>
      </c>
      <c r="B28" s="175" t="s">
        <v>122</v>
      </c>
      <c r="C28" s="159"/>
      <c r="D28" s="103"/>
      <c r="E28" s="103"/>
      <c r="F28" s="103"/>
      <c r="G28" s="103"/>
      <c r="H28" s="144"/>
    </row>
    <row r="29" spans="1:8" ht="12.75" x14ac:dyDescent="0.25">
      <c r="A29" s="138" t="s">
        <v>104</v>
      </c>
      <c r="B29" s="175" t="s">
        <v>123</v>
      </c>
      <c r="C29" s="159"/>
      <c r="D29" s="103"/>
      <c r="E29" s="103"/>
      <c r="F29" s="103"/>
      <c r="G29" s="103"/>
      <c r="H29" s="144"/>
    </row>
    <row r="30" spans="1:8" ht="25.5" x14ac:dyDescent="0.25">
      <c r="A30" s="138" t="s">
        <v>106</v>
      </c>
      <c r="B30" s="175" t="s">
        <v>124</v>
      </c>
      <c r="C30" s="159"/>
      <c r="D30" s="103"/>
      <c r="E30" s="103"/>
      <c r="F30" s="103"/>
      <c r="G30" s="103"/>
      <c r="H30" s="144"/>
    </row>
    <row r="31" spans="1:8" ht="12.75" x14ac:dyDescent="0.25">
      <c r="A31" s="138" t="s">
        <v>108</v>
      </c>
      <c r="B31" s="175" t="s">
        <v>125</v>
      </c>
      <c r="C31" s="159"/>
      <c r="D31" s="103"/>
      <c r="E31" s="103"/>
      <c r="F31" s="103"/>
      <c r="G31" s="103"/>
      <c r="H31" s="144"/>
    </row>
    <row r="32" spans="1:8" ht="12.75" x14ac:dyDescent="0.25">
      <c r="A32" s="138" t="s">
        <v>110</v>
      </c>
      <c r="B32" s="175" t="s">
        <v>126</v>
      </c>
      <c r="C32" s="159"/>
      <c r="D32" s="103"/>
      <c r="E32" s="103"/>
      <c r="F32" s="103"/>
      <c r="G32" s="103"/>
      <c r="H32" s="144"/>
    </row>
    <row r="33" spans="1:8" ht="25.5" x14ac:dyDescent="0.25">
      <c r="A33" s="138" t="s">
        <v>111</v>
      </c>
      <c r="B33" s="176" t="s">
        <v>267</v>
      </c>
      <c r="C33" s="159"/>
      <c r="D33" s="103"/>
      <c r="E33" s="103"/>
      <c r="F33" s="103"/>
      <c r="G33" s="103"/>
      <c r="H33" s="144"/>
    </row>
    <row r="34" spans="1:8" ht="25.5" x14ac:dyDescent="0.25">
      <c r="A34" s="138" t="s">
        <v>112</v>
      </c>
      <c r="B34" s="175" t="s">
        <v>127</v>
      </c>
      <c r="C34" s="159"/>
      <c r="D34" s="103"/>
      <c r="E34" s="103"/>
      <c r="F34" s="103"/>
      <c r="G34" s="103"/>
      <c r="H34" s="144"/>
    </row>
    <row r="35" spans="1:8" ht="63.75" x14ac:dyDescent="0.25">
      <c r="A35" s="138" t="s">
        <v>113</v>
      </c>
      <c r="B35" s="175" t="s">
        <v>128</v>
      </c>
      <c r="C35" s="159"/>
      <c r="D35" s="103"/>
      <c r="E35" s="103"/>
      <c r="F35" s="103"/>
      <c r="G35" s="103"/>
      <c r="H35" s="144"/>
    </row>
    <row r="36" spans="1:8" ht="63.75" x14ac:dyDescent="0.25">
      <c r="A36" s="157" t="s">
        <v>114</v>
      </c>
      <c r="B36" s="175" t="s">
        <v>129</v>
      </c>
      <c r="C36" s="160"/>
      <c r="D36" s="102"/>
      <c r="E36" s="102"/>
      <c r="F36" s="102"/>
      <c r="G36" s="102"/>
      <c r="H36" s="161"/>
    </row>
    <row r="37" spans="1:8" ht="38.25" x14ac:dyDescent="0.25">
      <c r="A37" s="138" t="s">
        <v>115</v>
      </c>
      <c r="B37" s="175" t="s">
        <v>130</v>
      </c>
      <c r="C37" s="159"/>
      <c r="D37" s="103"/>
      <c r="E37" s="103"/>
      <c r="F37" s="103"/>
      <c r="G37" s="103"/>
      <c r="H37" s="144"/>
    </row>
    <row r="38" spans="1:8" ht="38.25" x14ac:dyDescent="0.25">
      <c r="A38" s="138" t="s">
        <v>117</v>
      </c>
      <c r="B38" s="175" t="s">
        <v>131</v>
      </c>
      <c r="C38" s="159"/>
      <c r="D38" s="103"/>
      <c r="E38" s="103"/>
      <c r="F38" s="103"/>
      <c r="G38" s="103"/>
      <c r="H38" s="144"/>
    </row>
    <row r="39" spans="1:8" ht="28.5" customHeight="1" x14ac:dyDescent="0.25">
      <c r="A39" s="157" t="s">
        <v>119</v>
      </c>
      <c r="B39" s="175" t="s">
        <v>132</v>
      </c>
      <c r="C39" s="160"/>
      <c r="D39" s="102"/>
      <c r="E39" s="102"/>
      <c r="F39" s="102"/>
      <c r="G39" s="102"/>
      <c r="H39" s="161"/>
    </row>
    <row r="40" spans="1:8" ht="51" x14ac:dyDescent="0.25">
      <c r="A40" s="138" t="s">
        <v>120</v>
      </c>
      <c r="B40" s="175" t="s">
        <v>133</v>
      </c>
      <c r="C40" s="159">
        <v>2</v>
      </c>
      <c r="D40" s="103">
        <v>2</v>
      </c>
      <c r="E40" s="103">
        <v>2</v>
      </c>
      <c r="F40" s="103">
        <v>2</v>
      </c>
      <c r="G40" s="103">
        <v>2</v>
      </c>
      <c r="H40" s="144">
        <v>2</v>
      </c>
    </row>
    <row r="41" spans="1:8" ht="51" x14ac:dyDescent="0.25">
      <c r="A41" s="139" t="s">
        <v>121</v>
      </c>
      <c r="B41" s="177" t="s">
        <v>134</v>
      </c>
      <c r="C41" s="162">
        <v>432425</v>
      </c>
      <c r="D41" s="163">
        <v>432425</v>
      </c>
      <c r="E41" s="163">
        <v>432425</v>
      </c>
      <c r="F41" s="163">
        <v>432425</v>
      </c>
      <c r="G41" s="163">
        <v>432425</v>
      </c>
      <c r="H41" s="164">
        <v>432425</v>
      </c>
    </row>
  </sheetData>
  <mergeCells count="3">
    <mergeCell ref="A1:H1"/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29" customWidth="1"/>
    <col min="2" max="2" width="71.7109375" style="29" customWidth="1"/>
    <col min="3" max="3" width="13.5703125" style="29" customWidth="1"/>
    <col min="4" max="4" width="13.5703125" style="10" customWidth="1"/>
    <col min="5" max="256" width="9.140625" style="8"/>
    <col min="257" max="257" width="5.5703125" style="8" customWidth="1"/>
    <col min="258" max="258" width="71.7109375" style="8" customWidth="1"/>
    <col min="259" max="260" width="13.5703125" style="8" customWidth="1"/>
    <col min="261" max="512" width="9.140625" style="8"/>
    <col min="513" max="513" width="5.5703125" style="8" customWidth="1"/>
    <col min="514" max="514" width="71.7109375" style="8" customWidth="1"/>
    <col min="515" max="516" width="13.5703125" style="8" customWidth="1"/>
    <col min="517" max="768" width="9.140625" style="8"/>
    <col min="769" max="769" width="5.5703125" style="8" customWidth="1"/>
    <col min="770" max="770" width="71.7109375" style="8" customWidth="1"/>
    <col min="771" max="772" width="13.5703125" style="8" customWidth="1"/>
    <col min="773" max="1024" width="9.140625" style="8"/>
    <col min="1025" max="1025" width="5.5703125" style="8" customWidth="1"/>
    <col min="1026" max="1026" width="71.7109375" style="8" customWidth="1"/>
    <col min="1027" max="1028" width="13.5703125" style="8" customWidth="1"/>
    <col min="1029" max="1280" width="9.140625" style="8"/>
    <col min="1281" max="1281" width="5.5703125" style="8" customWidth="1"/>
    <col min="1282" max="1282" width="71.7109375" style="8" customWidth="1"/>
    <col min="1283" max="1284" width="13.5703125" style="8" customWidth="1"/>
    <col min="1285" max="1536" width="9.140625" style="8"/>
    <col min="1537" max="1537" width="5.5703125" style="8" customWidth="1"/>
    <col min="1538" max="1538" width="71.7109375" style="8" customWidth="1"/>
    <col min="1539" max="1540" width="13.5703125" style="8" customWidth="1"/>
    <col min="1541" max="1792" width="9.140625" style="8"/>
    <col min="1793" max="1793" width="5.5703125" style="8" customWidth="1"/>
    <col min="1794" max="1794" width="71.7109375" style="8" customWidth="1"/>
    <col min="1795" max="1796" width="13.5703125" style="8" customWidth="1"/>
    <col min="1797" max="2048" width="9.140625" style="8"/>
    <col min="2049" max="2049" width="5.5703125" style="8" customWidth="1"/>
    <col min="2050" max="2050" width="71.7109375" style="8" customWidth="1"/>
    <col min="2051" max="2052" width="13.5703125" style="8" customWidth="1"/>
    <col min="2053" max="2304" width="9.140625" style="8"/>
    <col min="2305" max="2305" width="5.5703125" style="8" customWidth="1"/>
    <col min="2306" max="2306" width="71.7109375" style="8" customWidth="1"/>
    <col min="2307" max="2308" width="13.5703125" style="8" customWidth="1"/>
    <col min="2309" max="2560" width="9.140625" style="8"/>
    <col min="2561" max="2561" width="5.5703125" style="8" customWidth="1"/>
    <col min="2562" max="2562" width="71.7109375" style="8" customWidth="1"/>
    <col min="2563" max="2564" width="13.5703125" style="8" customWidth="1"/>
    <col min="2565" max="2816" width="9.140625" style="8"/>
    <col min="2817" max="2817" width="5.5703125" style="8" customWidth="1"/>
    <col min="2818" max="2818" width="71.7109375" style="8" customWidth="1"/>
    <col min="2819" max="2820" width="13.5703125" style="8" customWidth="1"/>
    <col min="2821" max="3072" width="9.140625" style="8"/>
    <col min="3073" max="3073" width="5.5703125" style="8" customWidth="1"/>
    <col min="3074" max="3074" width="71.7109375" style="8" customWidth="1"/>
    <col min="3075" max="3076" width="13.5703125" style="8" customWidth="1"/>
    <col min="3077" max="3328" width="9.140625" style="8"/>
    <col min="3329" max="3329" width="5.5703125" style="8" customWidth="1"/>
    <col min="3330" max="3330" width="71.7109375" style="8" customWidth="1"/>
    <col min="3331" max="3332" width="13.5703125" style="8" customWidth="1"/>
    <col min="3333" max="3584" width="9.140625" style="8"/>
    <col min="3585" max="3585" width="5.5703125" style="8" customWidth="1"/>
    <col min="3586" max="3586" width="71.7109375" style="8" customWidth="1"/>
    <col min="3587" max="3588" width="13.5703125" style="8" customWidth="1"/>
    <col min="3589" max="3840" width="9.140625" style="8"/>
    <col min="3841" max="3841" width="5.5703125" style="8" customWidth="1"/>
    <col min="3842" max="3842" width="71.7109375" style="8" customWidth="1"/>
    <col min="3843" max="3844" width="13.5703125" style="8" customWidth="1"/>
    <col min="3845" max="4096" width="9.140625" style="8"/>
    <col min="4097" max="4097" width="5.5703125" style="8" customWidth="1"/>
    <col min="4098" max="4098" width="71.7109375" style="8" customWidth="1"/>
    <col min="4099" max="4100" width="13.5703125" style="8" customWidth="1"/>
    <col min="4101" max="4352" width="9.140625" style="8"/>
    <col min="4353" max="4353" width="5.5703125" style="8" customWidth="1"/>
    <col min="4354" max="4354" width="71.7109375" style="8" customWidth="1"/>
    <col min="4355" max="4356" width="13.5703125" style="8" customWidth="1"/>
    <col min="4357" max="4608" width="9.140625" style="8"/>
    <col min="4609" max="4609" width="5.5703125" style="8" customWidth="1"/>
    <col min="4610" max="4610" width="71.7109375" style="8" customWidth="1"/>
    <col min="4611" max="4612" width="13.5703125" style="8" customWidth="1"/>
    <col min="4613" max="4864" width="9.140625" style="8"/>
    <col min="4865" max="4865" width="5.5703125" style="8" customWidth="1"/>
    <col min="4866" max="4866" width="71.7109375" style="8" customWidth="1"/>
    <col min="4867" max="4868" width="13.5703125" style="8" customWidth="1"/>
    <col min="4869" max="5120" width="9.140625" style="8"/>
    <col min="5121" max="5121" width="5.5703125" style="8" customWidth="1"/>
    <col min="5122" max="5122" width="71.7109375" style="8" customWidth="1"/>
    <col min="5123" max="5124" width="13.5703125" style="8" customWidth="1"/>
    <col min="5125" max="5376" width="9.140625" style="8"/>
    <col min="5377" max="5377" width="5.5703125" style="8" customWidth="1"/>
    <col min="5378" max="5378" width="71.7109375" style="8" customWidth="1"/>
    <col min="5379" max="5380" width="13.5703125" style="8" customWidth="1"/>
    <col min="5381" max="5632" width="9.140625" style="8"/>
    <col min="5633" max="5633" width="5.5703125" style="8" customWidth="1"/>
    <col min="5634" max="5634" width="71.7109375" style="8" customWidth="1"/>
    <col min="5635" max="5636" width="13.5703125" style="8" customWidth="1"/>
    <col min="5637" max="5888" width="9.140625" style="8"/>
    <col min="5889" max="5889" width="5.5703125" style="8" customWidth="1"/>
    <col min="5890" max="5890" width="71.7109375" style="8" customWidth="1"/>
    <col min="5891" max="5892" width="13.5703125" style="8" customWidth="1"/>
    <col min="5893" max="6144" width="9.140625" style="8"/>
    <col min="6145" max="6145" width="5.5703125" style="8" customWidth="1"/>
    <col min="6146" max="6146" width="71.7109375" style="8" customWidth="1"/>
    <col min="6147" max="6148" width="13.5703125" style="8" customWidth="1"/>
    <col min="6149" max="6400" width="9.140625" style="8"/>
    <col min="6401" max="6401" width="5.5703125" style="8" customWidth="1"/>
    <col min="6402" max="6402" width="71.7109375" style="8" customWidth="1"/>
    <col min="6403" max="6404" width="13.5703125" style="8" customWidth="1"/>
    <col min="6405" max="6656" width="9.140625" style="8"/>
    <col min="6657" max="6657" width="5.5703125" style="8" customWidth="1"/>
    <col min="6658" max="6658" width="71.7109375" style="8" customWidth="1"/>
    <col min="6659" max="6660" width="13.5703125" style="8" customWidth="1"/>
    <col min="6661" max="6912" width="9.140625" style="8"/>
    <col min="6913" max="6913" width="5.5703125" style="8" customWidth="1"/>
    <col min="6914" max="6914" width="71.7109375" style="8" customWidth="1"/>
    <col min="6915" max="6916" width="13.5703125" style="8" customWidth="1"/>
    <col min="6917" max="7168" width="9.140625" style="8"/>
    <col min="7169" max="7169" width="5.5703125" style="8" customWidth="1"/>
    <col min="7170" max="7170" width="71.7109375" style="8" customWidth="1"/>
    <col min="7171" max="7172" width="13.5703125" style="8" customWidth="1"/>
    <col min="7173" max="7424" width="9.140625" style="8"/>
    <col min="7425" max="7425" width="5.5703125" style="8" customWidth="1"/>
    <col min="7426" max="7426" width="71.7109375" style="8" customWidth="1"/>
    <col min="7427" max="7428" width="13.5703125" style="8" customWidth="1"/>
    <col min="7429" max="7680" width="9.140625" style="8"/>
    <col min="7681" max="7681" width="5.5703125" style="8" customWidth="1"/>
    <col min="7682" max="7682" width="71.7109375" style="8" customWidth="1"/>
    <col min="7683" max="7684" width="13.5703125" style="8" customWidth="1"/>
    <col min="7685" max="7936" width="9.140625" style="8"/>
    <col min="7937" max="7937" width="5.5703125" style="8" customWidth="1"/>
    <col min="7938" max="7938" width="71.7109375" style="8" customWidth="1"/>
    <col min="7939" max="7940" width="13.5703125" style="8" customWidth="1"/>
    <col min="7941" max="8192" width="9.140625" style="8"/>
    <col min="8193" max="8193" width="5.5703125" style="8" customWidth="1"/>
    <col min="8194" max="8194" width="71.7109375" style="8" customWidth="1"/>
    <col min="8195" max="8196" width="13.5703125" style="8" customWidth="1"/>
    <col min="8197" max="8448" width="9.140625" style="8"/>
    <col min="8449" max="8449" width="5.5703125" style="8" customWidth="1"/>
    <col min="8450" max="8450" width="71.7109375" style="8" customWidth="1"/>
    <col min="8451" max="8452" width="13.5703125" style="8" customWidth="1"/>
    <col min="8453" max="8704" width="9.140625" style="8"/>
    <col min="8705" max="8705" width="5.5703125" style="8" customWidth="1"/>
    <col min="8706" max="8706" width="71.7109375" style="8" customWidth="1"/>
    <col min="8707" max="8708" width="13.5703125" style="8" customWidth="1"/>
    <col min="8709" max="8960" width="9.140625" style="8"/>
    <col min="8961" max="8961" width="5.5703125" style="8" customWidth="1"/>
    <col min="8962" max="8962" width="71.7109375" style="8" customWidth="1"/>
    <col min="8963" max="8964" width="13.5703125" style="8" customWidth="1"/>
    <col min="8965" max="9216" width="9.140625" style="8"/>
    <col min="9217" max="9217" width="5.5703125" style="8" customWidth="1"/>
    <col min="9218" max="9218" width="71.7109375" style="8" customWidth="1"/>
    <col min="9219" max="9220" width="13.5703125" style="8" customWidth="1"/>
    <col min="9221" max="9472" width="9.140625" style="8"/>
    <col min="9473" max="9473" width="5.5703125" style="8" customWidth="1"/>
    <col min="9474" max="9474" width="71.7109375" style="8" customWidth="1"/>
    <col min="9475" max="9476" width="13.5703125" style="8" customWidth="1"/>
    <col min="9477" max="9728" width="9.140625" style="8"/>
    <col min="9729" max="9729" width="5.5703125" style="8" customWidth="1"/>
    <col min="9730" max="9730" width="71.7109375" style="8" customWidth="1"/>
    <col min="9731" max="9732" width="13.5703125" style="8" customWidth="1"/>
    <col min="9733" max="9984" width="9.140625" style="8"/>
    <col min="9985" max="9985" width="5.5703125" style="8" customWidth="1"/>
    <col min="9986" max="9986" width="71.7109375" style="8" customWidth="1"/>
    <col min="9987" max="9988" width="13.5703125" style="8" customWidth="1"/>
    <col min="9989" max="10240" width="9.140625" style="8"/>
    <col min="10241" max="10241" width="5.5703125" style="8" customWidth="1"/>
    <col min="10242" max="10242" width="71.7109375" style="8" customWidth="1"/>
    <col min="10243" max="10244" width="13.5703125" style="8" customWidth="1"/>
    <col min="10245" max="10496" width="9.140625" style="8"/>
    <col min="10497" max="10497" width="5.5703125" style="8" customWidth="1"/>
    <col min="10498" max="10498" width="71.7109375" style="8" customWidth="1"/>
    <col min="10499" max="10500" width="13.5703125" style="8" customWidth="1"/>
    <col min="10501" max="10752" width="9.140625" style="8"/>
    <col min="10753" max="10753" width="5.5703125" style="8" customWidth="1"/>
    <col min="10754" max="10754" width="71.7109375" style="8" customWidth="1"/>
    <col min="10755" max="10756" width="13.5703125" style="8" customWidth="1"/>
    <col min="10757" max="11008" width="9.140625" style="8"/>
    <col min="11009" max="11009" width="5.5703125" style="8" customWidth="1"/>
    <col min="11010" max="11010" width="71.7109375" style="8" customWidth="1"/>
    <col min="11011" max="11012" width="13.5703125" style="8" customWidth="1"/>
    <col min="11013" max="11264" width="9.140625" style="8"/>
    <col min="11265" max="11265" width="5.5703125" style="8" customWidth="1"/>
    <col min="11266" max="11266" width="71.7109375" style="8" customWidth="1"/>
    <col min="11267" max="11268" width="13.5703125" style="8" customWidth="1"/>
    <col min="11269" max="11520" width="9.140625" style="8"/>
    <col min="11521" max="11521" width="5.5703125" style="8" customWidth="1"/>
    <col min="11522" max="11522" width="71.7109375" style="8" customWidth="1"/>
    <col min="11523" max="11524" width="13.5703125" style="8" customWidth="1"/>
    <col min="11525" max="11776" width="9.140625" style="8"/>
    <col min="11777" max="11777" width="5.5703125" style="8" customWidth="1"/>
    <col min="11778" max="11778" width="71.7109375" style="8" customWidth="1"/>
    <col min="11779" max="11780" width="13.5703125" style="8" customWidth="1"/>
    <col min="11781" max="12032" width="9.140625" style="8"/>
    <col min="12033" max="12033" width="5.5703125" style="8" customWidth="1"/>
    <col min="12034" max="12034" width="71.7109375" style="8" customWidth="1"/>
    <col min="12035" max="12036" width="13.5703125" style="8" customWidth="1"/>
    <col min="12037" max="12288" width="9.140625" style="8"/>
    <col min="12289" max="12289" width="5.5703125" style="8" customWidth="1"/>
    <col min="12290" max="12290" width="71.7109375" style="8" customWidth="1"/>
    <col min="12291" max="12292" width="13.5703125" style="8" customWidth="1"/>
    <col min="12293" max="12544" width="9.140625" style="8"/>
    <col min="12545" max="12545" width="5.5703125" style="8" customWidth="1"/>
    <col min="12546" max="12546" width="71.7109375" style="8" customWidth="1"/>
    <col min="12547" max="12548" width="13.5703125" style="8" customWidth="1"/>
    <col min="12549" max="12800" width="9.140625" style="8"/>
    <col min="12801" max="12801" width="5.5703125" style="8" customWidth="1"/>
    <col min="12802" max="12802" width="71.7109375" style="8" customWidth="1"/>
    <col min="12803" max="12804" width="13.5703125" style="8" customWidth="1"/>
    <col min="12805" max="13056" width="9.140625" style="8"/>
    <col min="13057" max="13057" width="5.5703125" style="8" customWidth="1"/>
    <col min="13058" max="13058" width="71.7109375" style="8" customWidth="1"/>
    <col min="13059" max="13060" width="13.5703125" style="8" customWidth="1"/>
    <col min="13061" max="13312" width="9.140625" style="8"/>
    <col min="13313" max="13313" width="5.5703125" style="8" customWidth="1"/>
    <col min="13314" max="13314" width="71.7109375" style="8" customWidth="1"/>
    <col min="13315" max="13316" width="13.5703125" style="8" customWidth="1"/>
    <col min="13317" max="13568" width="9.140625" style="8"/>
    <col min="13569" max="13569" width="5.5703125" style="8" customWidth="1"/>
    <col min="13570" max="13570" width="71.7109375" style="8" customWidth="1"/>
    <col min="13571" max="13572" width="13.5703125" style="8" customWidth="1"/>
    <col min="13573" max="13824" width="9.140625" style="8"/>
    <col min="13825" max="13825" width="5.5703125" style="8" customWidth="1"/>
    <col min="13826" max="13826" width="71.7109375" style="8" customWidth="1"/>
    <col min="13827" max="13828" width="13.5703125" style="8" customWidth="1"/>
    <col min="13829" max="14080" width="9.140625" style="8"/>
    <col min="14081" max="14081" width="5.5703125" style="8" customWidth="1"/>
    <col min="14082" max="14082" width="71.7109375" style="8" customWidth="1"/>
    <col min="14083" max="14084" width="13.5703125" style="8" customWidth="1"/>
    <col min="14085" max="14336" width="9.140625" style="8"/>
    <col min="14337" max="14337" width="5.5703125" style="8" customWidth="1"/>
    <col min="14338" max="14338" width="71.7109375" style="8" customWidth="1"/>
    <col min="14339" max="14340" width="13.5703125" style="8" customWidth="1"/>
    <col min="14341" max="14592" width="9.140625" style="8"/>
    <col min="14593" max="14593" width="5.5703125" style="8" customWidth="1"/>
    <col min="14594" max="14594" width="71.7109375" style="8" customWidth="1"/>
    <col min="14595" max="14596" width="13.5703125" style="8" customWidth="1"/>
    <col min="14597" max="14848" width="9.140625" style="8"/>
    <col min="14849" max="14849" width="5.5703125" style="8" customWidth="1"/>
    <col min="14850" max="14850" width="71.7109375" style="8" customWidth="1"/>
    <col min="14851" max="14852" width="13.5703125" style="8" customWidth="1"/>
    <col min="14853" max="15104" width="9.140625" style="8"/>
    <col min="15105" max="15105" width="5.5703125" style="8" customWidth="1"/>
    <col min="15106" max="15106" width="71.7109375" style="8" customWidth="1"/>
    <col min="15107" max="15108" width="13.5703125" style="8" customWidth="1"/>
    <col min="15109" max="15360" width="9.140625" style="8"/>
    <col min="15361" max="15361" width="5.5703125" style="8" customWidth="1"/>
    <col min="15362" max="15362" width="71.7109375" style="8" customWidth="1"/>
    <col min="15363" max="15364" width="13.5703125" style="8" customWidth="1"/>
    <col min="15365" max="15616" width="9.140625" style="8"/>
    <col min="15617" max="15617" width="5.5703125" style="8" customWidth="1"/>
    <col min="15618" max="15618" width="71.7109375" style="8" customWidth="1"/>
    <col min="15619" max="15620" width="13.5703125" style="8" customWidth="1"/>
    <col min="15621" max="15872" width="9.140625" style="8"/>
    <col min="15873" max="15873" width="5.5703125" style="8" customWidth="1"/>
    <col min="15874" max="15874" width="71.7109375" style="8" customWidth="1"/>
    <col min="15875" max="15876" width="13.5703125" style="8" customWidth="1"/>
    <col min="15877" max="16128" width="9.140625" style="8"/>
    <col min="16129" max="16129" width="5.5703125" style="8" customWidth="1"/>
    <col min="16130" max="16130" width="71.7109375" style="8" customWidth="1"/>
    <col min="16131" max="16132" width="13.5703125" style="8" customWidth="1"/>
    <col min="16133" max="16384" width="9.140625" style="8"/>
  </cols>
  <sheetData>
    <row r="2" spans="1:4" x14ac:dyDescent="0.25">
      <c r="A2" s="8"/>
      <c r="B2" s="254" t="s">
        <v>35</v>
      </c>
      <c r="C2" s="254"/>
      <c r="D2" s="254"/>
    </row>
    <row r="3" spans="1:4" x14ac:dyDescent="0.25">
      <c r="A3" s="8"/>
      <c r="B3" s="9"/>
      <c r="C3" s="9"/>
    </row>
    <row r="4" spans="1:4" x14ac:dyDescent="0.25">
      <c r="A4" s="8"/>
      <c r="B4" s="255" t="s">
        <v>0</v>
      </c>
      <c r="C4" s="255"/>
    </row>
    <row r="5" spans="1:4" x14ac:dyDescent="0.25">
      <c r="A5" s="8"/>
      <c r="B5" s="255" t="s">
        <v>38</v>
      </c>
      <c r="C5" s="255"/>
    </row>
    <row r="6" spans="1:4" x14ac:dyDescent="0.25">
      <c r="A6" s="8"/>
      <c r="B6" s="255" t="s">
        <v>29</v>
      </c>
      <c r="C6" s="255"/>
    </row>
    <row r="7" spans="1:4" s="11" customFormat="1" x14ac:dyDescent="0.25">
      <c r="B7" s="255"/>
      <c r="C7" s="255"/>
      <c r="D7" s="12"/>
    </row>
    <row r="8" spans="1:4" s="11" customFormat="1" x14ac:dyDescent="0.25">
      <c r="B8" s="13"/>
      <c r="C8" s="13"/>
      <c r="D8" s="12"/>
    </row>
    <row r="9" spans="1:4" s="14" customFormat="1" x14ac:dyDescent="0.25">
      <c r="B9" s="256" t="s">
        <v>2</v>
      </c>
      <c r="C9" s="256"/>
      <c r="D9" s="256"/>
    </row>
    <row r="10" spans="1:4" x14ac:dyDescent="0.25">
      <c r="A10" s="253"/>
      <c r="B10" s="15" t="s">
        <v>3</v>
      </c>
      <c r="C10" s="15" t="s">
        <v>4</v>
      </c>
      <c r="D10" s="16" t="s">
        <v>5</v>
      </c>
    </row>
    <row r="11" spans="1:4" s="14" customFormat="1" ht="31.5" x14ac:dyDescent="0.25">
      <c r="A11" s="253"/>
      <c r="B11" s="17" t="s">
        <v>6</v>
      </c>
      <c r="C11" s="17" t="s">
        <v>30</v>
      </c>
      <c r="D11" s="18" t="s">
        <v>36</v>
      </c>
    </row>
    <row r="12" spans="1:4" x14ac:dyDescent="0.25">
      <c r="A12" s="19" t="s">
        <v>31</v>
      </c>
      <c r="B12" s="8"/>
      <c r="C12" s="8"/>
    </row>
    <row r="13" spans="1:4" ht="48" x14ac:dyDescent="0.25">
      <c r="A13" s="20" t="s">
        <v>13</v>
      </c>
      <c r="B13" s="21" t="s">
        <v>37</v>
      </c>
      <c r="C13" s="22">
        <v>177125</v>
      </c>
    </row>
    <row r="14" spans="1:4" x14ac:dyDescent="0.25">
      <c r="A14" s="19"/>
      <c r="B14" s="8"/>
      <c r="C14" s="23"/>
    </row>
    <row r="15" spans="1:4" ht="31.5" x14ac:dyDescent="0.25">
      <c r="A15" s="20" t="s">
        <v>15</v>
      </c>
      <c r="B15" s="24" t="s">
        <v>32</v>
      </c>
      <c r="C15" s="25">
        <v>1676</v>
      </c>
    </row>
    <row r="16" spans="1:4" x14ac:dyDescent="0.25">
      <c r="A16" s="19"/>
      <c r="B16" s="8"/>
      <c r="C16" s="23"/>
    </row>
    <row r="17" spans="1:4" ht="31.5" x14ac:dyDescent="0.25">
      <c r="A17" s="20" t="s">
        <v>16</v>
      </c>
      <c r="B17" s="26" t="s">
        <v>33</v>
      </c>
      <c r="C17" s="22">
        <v>387</v>
      </c>
    </row>
    <row r="18" spans="1:4" x14ac:dyDescent="0.25">
      <c r="A18" s="19"/>
      <c r="B18" s="27"/>
      <c r="C18" s="23"/>
    </row>
    <row r="19" spans="1:4" s="11" customFormat="1" x14ac:dyDescent="0.25">
      <c r="A19" s="19" t="s">
        <v>18</v>
      </c>
      <c r="B19" s="11" t="s">
        <v>34</v>
      </c>
      <c r="C19" s="28">
        <f>SUM(C13:C18)</f>
        <v>179188</v>
      </c>
      <c r="D19" s="28">
        <f>SUM(D13:D18)</f>
        <v>0</v>
      </c>
    </row>
    <row r="20" spans="1:4" x14ac:dyDescent="0.25">
      <c r="C20" s="30"/>
    </row>
    <row r="21" spans="1:4" x14ac:dyDescent="0.25">
      <c r="C21" s="30"/>
    </row>
    <row r="22" spans="1:4" x14ac:dyDescent="0.25">
      <c r="C22" s="30"/>
    </row>
    <row r="23" spans="1:4" x14ac:dyDescent="0.25">
      <c r="C23" s="30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kim. vagyon áll. alakulás ÖNK</vt:lpstr>
      <vt:lpstr>kim. vagyon áll. alakulás PH</vt:lpstr>
      <vt:lpstr>kim. vagyon áll.alakulás GAMESZ</vt:lpstr>
      <vt:lpstr>kim. vagyon áll.alakulás OVI</vt:lpstr>
      <vt:lpstr>kim. vagyon áll.alakulás FGYMK</vt:lpstr>
      <vt:lpstr>kim. vagyon áll.alakulás TASZII</vt:lpstr>
      <vt:lpstr>értékvesztés</vt:lpstr>
      <vt:lpstr>Tájékoztató adatok</vt:lpstr>
      <vt:lpstr>Közvetett támogatás</vt:lpstr>
      <vt:lpstr>Helyi adó mérték</vt:lpstr>
      <vt:lpstr>Munka2</vt:lpstr>
      <vt:lpstr>vis maior</vt:lpstr>
      <vt:lpstr>előző évről áthúzódó áll tám el</vt:lpstr>
      <vt:lpstr>Adósságkonsz. n.rész.önk. több </vt:lpstr>
      <vt:lpstr>ált., köznev., szoc. állami tám</vt:lpstr>
      <vt:lpstr>kieg és kötött áll tám</vt:lpstr>
      <vt:lpstr>2021. évi áthúzódó tám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2023-05-17T08:04:27Z</dcterms:modified>
</cp:coreProperties>
</file>